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5600" windowHeight="9720"/>
  </bookViews>
  <sheets>
    <sheet name="Лист1" sheetId="1" r:id="rId1"/>
  </sheets>
  <externalReferences>
    <externalReference r:id="rId2"/>
    <externalReference r:id="rId3"/>
  </externalReferences>
  <calcPr calcId="114210"/>
</workbook>
</file>

<file path=xl/calcChain.xml><?xml version="1.0" encoding="utf-8"?>
<calcChain xmlns="http://schemas.openxmlformats.org/spreadsheetml/2006/main">
  <c r="L177" i="1"/>
  <c r="L179"/>
  <c r="L180"/>
  <c r="L181"/>
  <c r="L182"/>
  <c r="L158"/>
  <c r="L159"/>
  <c r="L160"/>
  <c r="L161"/>
  <c r="L162"/>
  <c r="L163"/>
  <c r="L164"/>
  <c r="L139"/>
  <c r="L140"/>
  <c r="L141"/>
  <c r="L142"/>
  <c r="L143"/>
  <c r="L144"/>
  <c r="L145"/>
  <c r="L120"/>
  <c r="L121"/>
  <c r="L122"/>
  <c r="L123"/>
  <c r="L125"/>
  <c r="L126"/>
  <c r="L82"/>
  <c r="L83"/>
  <c r="L84"/>
  <c r="L85"/>
  <c r="L86"/>
  <c r="L87"/>
  <c r="L101"/>
  <c r="L102"/>
  <c r="L103"/>
  <c r="L104"/>
  <c r="L105"/>
  <c r="L106"/>
  <c r="L107"/>
  <c r="L63"/>
  <c r="L64"/>
  <c r="L65"/>
  <c r="L66"/>
  <c r="L67"/>
  <c r="L68"/>
  <c r="L69"/>
  <c r="L44"/>
  <c r="L46"/>
  <c r="L47"/>
  <c r="L48"/>
  <c r="L49"/>
  <c r="L25"/>
  <c r="L26"/>
  <c r="L27"/>
  <c r="L28"/>
  <c r="L29"/>
  <c r="L30"/>
  <c r="L31"/>
  <c r="K182"/>
  <c r="E182"/>
  <c r="F182"/>
  <c r="G182"/>
  <c r="H182"/>
  <c r="I182"/>
  <c r="J182"/>
  <c r="E181"/>
  <c r="F181"/>
  <c r="G181"/>
  <c r="H181"/>
  <c r="I181"/>
  <c r="J181"/>
  <c r="E180"/>
  <c r="F180"/>
  <c r="G180"/>
  <c r="H180"/>
  <c r="I180"/>
  <c r="J180"/>
  <c r="K179"/>
  <c r="E179"/>
  <c r="F179"/>
  <c r="G179"/>
  <c r="H179"/>
  <c r="I179"/>
  <c r="J179"/>
  <c r="K177"/>
  <c r="K178"/>
  <c r="E177"/>
  <c r="F177"/>
  <c r="G177"/>
  <c r="H177"/>
  <c r="I177"/>
  <c r="J177"/>
  <c r="E178"/>
  <c r="F178"/>
  <c r="G178"/>
  <c r="H178"/>
  <c r="I178"/>
  <c r="J178"/>
  <c r="F159"/>
  <c r="G159"/>
  <c r="H159"/>
  <c r="I159"/>
  <c r="K67"/>
  <c r="E124"/>
  <c r="F124"/>
  <c r="G124"/>
  <c r="H124"/>
  <c r="I124"/>
  <c r="J124"/>
  <c r="K124"/>
  <c r="K164"/>
  <c r="E164"/>
  <c r="F164"/>
  <c r="G164"/>
  <c r="H164"/>
  <c r="I164"/>
  <c r="J164"/>
  <c r="K163"/>
  <c r="E163"/>
  <c r="F163"/>
  <c r="G163"/>
  <c r="H163"/>
  <c r="I163"/>
  <c r="J163"/>
  <c r="K160"/>
  <c r="K161"/>
  <c r="E160"/>
  <c r="F160"/>
  <c r="G160"/>
  <c r="H160"/>
  <c r="I160"/>
  <c r="J160"/>
  <c r="E161"/>
  <c r="F161"/>
  <c r="G161"/>
  <c r="H161"/>
  <c r="I161"/>
  <c r="J161"/>
  <c r="K158"/>
  <c r="K159"/>
  <c r="E158"/>
  <c r="F158"/>
  <c r="G158"/>
  <c r="H158"/>
  <c r="I158"/>
  <c r="J158"/>
  <c r="E159"/>
  <c r="K145"/>
  <c r="E144"/>
  <c r="F144"/>
  <c r="G144"/>
  <c r="H144"/>
  <c r="I144"/>
  <c r="J144"/>
  <c r="K139"/>
  <c r="K140"/>
  <c r="K141"/>
  <c r="K142"/>
  <c r="E139"/>
  <c r="F139"/>
  <c r="G139"/>
  <c r="H139"/>
  <c r="I139"/>
  <c r="J139"/>
  <c r="E140"/>
  <c r="F140"/>
  <c r="G140"/>
  <c r="H140"/>
  <c r="I140"/>
  <c r="J140"/>
  <c r="E141"/>
  <c r="F141"/>
  <c r="G141"/>
  <c r="H141"/>
  <c r="I141"/>
  <c r="J141"/>
  <c r="E142"/>
  <c r="F142"/>
  <c r="G142"/>
  <c r="H142"/>
  <c r="I142"/>
  <c r="J142"/>
  <c r="K126"/>
  <c r="E126"/>
  <c r="F126"/>
  <c r="G126"/>
  <c r="H126"/>
  <c r="I126"/>
  <c r="J126"/>
  <c r="K125"/>
  <c r="E125"/>
  <c r="F125"/>
  <c r="G125"/>
  <c r="H125"/>
  <c r="I125"/>
  <c r="J125"/>
  <c r="K120"/>
  <c r="K121"/>
  <c r="K122"/>
  <c r="K123"/>
  <c r="E120"/>
  <c r="F120"/>
  <c r="G120"/>
  <c r="H120"/>
  <c r="I120"/>
  <c r="J120"/>
  <c r="E121"/>
  <c r="F121"/>
  <c r="G121"/>
  <c r="H121"/>
  <c r="I121"/>
  <c r="J121"/>
  <c r="E122"/>
  <c r="F122"/>
  <c r="G122"/>
  <c r="H122"/>
  <c r="I122"/>
  <c r="J122"/>
  <c r="E123"/>
  <c r="F123"/>
  <c r="G123"/>
  <c r="H123"/>
  <c r="I123"/>
  <c r="J123"/>
  <c r="E106"/>
  <c r="F106"/>
  <c r="G106"/>
  <c r="H106"/>
  <c r="I106"/>
  <c r="J106"/>
  <c r="K101"/>
  <c r="K102"/>
  <c r="K103"/>
  <c r="K104"/>
  <c r="E101"/>
  <c r="F101"/>
  <c r="G101"/>
  <c r="H101"/>
  <c r="I101"/>
  <c r="J101"/>
  <c r="E102"/>
  <c r="F102"/>
  <c r="G102"/>
  <c r="H102"/>
  <c r="I102"/>
  <c r="J102"/>
  <c r="E103"/>
  <c r="F103"/>
  <c r="G103"/>
  <c r="H103"/>
  <c r="I103"/>
  <c r="J103"/>
  <c r="E104"/>
  <c r="F104"/>
  <c r="G104"/>
  <c r="H104"/>
  <c r="I104"/>
  <c r="J104"/>
  <c r="K82"/>
  <c r="K83"/>
  <c r="K84"/>
  <c r="K85"/>
  <c r="E82"/>
  <c r="F82"/>
  <c r="G82"/>
  <c r="H82"/>
  <c r="I82"/>
  <c r="J82"/>
  <c r="E83"/>
  <c r="F83"/>
  <c r="G83"/>
  <c r="H83"/>
  <c r="I83"/>
  <c r="J83"/>
  <c r="E84"/>
  <c r="F84"/>
  <c r="G84"/>
  <c r="H84"/>
  <c r="I84"/>
  <c r="J84"/>
  <c r="E85"/>
  <c r="F85"/>
  <c r="G85"/>
  <c r="H85"/>
  <c r="I85"/>
  <c r="J85"/>
  <c r="K87"/>
  <c r="E87"/>
  <c r="F87"/>
  <c r="G87"/>
  <c r="H87"/>
  <c r="I87"/>
  <c r="J87"/>
  <c r="K69"/>
  <c r="E69"/>
  <c r="F69"/>
  <c r="G69"/>
  <c r="H69"/>
  <c r="I69"/>
  <c r="J69"/>
  <c r="K63"/>
  <c r="K64"/>
  <c r="K65"/>
  <c r="K66"/>
  <c r="E63"/>
  <c r="F63"/>
  <c r="G63"/>
  <c r="H63"/>
  <c r="I63"/>
  <c r="J63"/>
  <c r="E64"/>
  <c r="F64"/>
  <c r="G64"/>
  <c r="H64"/>
  <c r="I64"/>
  <c r="J64"/>
  <c r="E65"/>
  <c r="F65"/>
  <c r="G65"/>
  <c r="H65"/>
  <c r="I65"/>
  <c r="J65"/>
  <c r="E66"/>
  <c r="F66"/>
  <c r="G66"/>
  <c r="H66"/>
  <c r="I66"/>
  <c r="J66"/>
  <c r="K68"/>
  <c r="E68"/>
  <c r="F68"/>
  <c r="G68"/>
  <c r="H68"/>
  <c r="I68"/>
  <c r="J68"/>
  <c r="K49"/>
  <c r="E49"/>
  <c r="F49"/>
  <c r="G49"/>
  <c r="H49"/>
  <c r="I49"/>
  <c r="J49"/>
  <c r="K47"/>
  <c r="E47"/>
  <c r="F47"/>
  <c r="G47"/>
  <c r="H47"/>
  <c r="I47"/>
  <c r="J47"/>
  <c r="K48"/>
  <c r="E48"/>
  <c r="F48"/>
  <c r="G48"/>
  <c r="H48"/>
  <c r="I48"/>
  <c r="J48"/>
  <c r="K46"/>
  <c r="E46"/>
  <c r="F46"/>
  <c r="G46"/>
  <c r="H46"/>
  <c r="I46"/>
  <c r="J46"/>
  <c r="E44"/>
  <c r="F44"/>
  <c r="G44"/>
  <c r="H44"/>
  <c r="I44"/>
  <c r="J44"/>
  <c r="E45"/>
  <c r="F45"/>
  <c r="G45"/>
  <c r="H45"/>
  <c r="I45"/>
  <c r="J45"/>
  <c r="E31"/>
  <c r="F31"/>
  <c r="G31"/>
  <c r="H31"/>
  <c r="I31"/>
  <c r="J31"/>
  <c r="K27"/>
  <c r="K28"/>
  <c r="K31"/>
  <c r="E27"/>
  <c r="F27"/>
  <c r="G27"/>
  <c r="H27"/>
  <c r="I27"/>
  <c r="J27"/>
  <c r="E28"/>
  <c r="F28"/>
  <c r="G28"/>
  <c r="H28"/>
  <c r="I28"/>
  <c r="J28"/>
  <c r="K30"/>
  <c r="K25"/>
  <c r="E25"/>
  <c r="F25"/>
  <c r="G25"/>
  <c r="H25"/>
  <c r="I25"/>
  <c r="J25"/>
  <c r="K26"/>
  <c r="E26"/>
  <c r="F26"/>
  <c r="G26"/>
  <c r="H26"/>
  <c r="I26"/>
  <c r="J26"/>
  <c r="K10"/>
  <c r="E10"/>
  <c r="E67"/>
  <c r="F10"/>
  <c r="F67"/>
  <c r="G10"/>
  <c r="G67"/>
  <c r="H10"/>
  <c r="H67"/>
  <c r="I10"/>
  <c r="I67"/>
  <c r="J10"/>
  <c r="J67"/>
  <c r="K9"/>
  <c r="E9"/>
  <c r="F9"/>
  <c r="G9"/>
  <c r="H9"/>
  <c r="I9"/>
  <c r="J9"/>
  <c r="K8"/>
  <c r="E8"/>
  <c r="F8"/>
  <c r="G8"/>
  <c r="H8"/>
  <c r="I8"/>
  <c r="J8"/>
  <c r="K6"/>
  <c r="E6"/>
  <c r="F6"/>
  <c r="G6"/>
  <c r="H6"/>
  <c r="I6"/>
  <c r="J6"/>
  <c r="K7"/>
  <c r="F7"/>
  <c r="G7"/>
  <c r="H7"/>
  <c r="I7"/>
  <c r="J7"/>
  <c r="E7"/>
  <c r="B195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/>
  <c r="J13"/>
  <c r="J24"/>
  <c r="I13"/>
  <c r="I24"/>
  <c r="H13"/>
  <c r="H24"/>
  <c r="G13"/>
  <c r="G24"/>
  <c r="F13"/>
  <c r="F24"/>
  <c r="L138"/>
  <c r="L196"/>
  <c r="J196"/>
  <c r="F196"/>
  <c r="H196"/>
  <c r="G196"/>
  <c r="I196"/>
</calcChain>
</file>

<file path=xl/sharedStrings.xml><?xml version="1.0" encoding="utf-8"?>
<sst xmlns="http://schemas.openxmlformats.org/spreadsheetml/2006/main" count="197" uniqueCount="50">
  <si>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</si>
  <si>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</si>
  <si>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</si>
  <si>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</si>
  <si>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</si>
  <si>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</si>
  <si>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</si>
  <si>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</si>
  <si>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</si>
  <si>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</si>
  <si>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</si>
  <si>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</si>
  <si>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</si>
  <si>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</si>
  <si>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</si>
  <si>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</si>
  <si>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</si>
  <si>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</si>
  <si>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</si>
  <si>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</si>
  <si>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</si>
  <si>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</si>
  <si>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</si>
  <si>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</si>
  <si>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</si>
  <si>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</si>
  <si>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</si>
  <si>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</si>
  <si>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</si>
  <si>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</si>
  <si>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</si>
  <si>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</si>
  <si>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</si>
  <si>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</si>
  <si>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</si>
  <si>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</si>
  <si>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</si>
  <si>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</si>
  <si>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</si>
  <si>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</si>
  <si>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>Пром.</t>
  </si>
  <si>
    <t>Курица тушеная с морковью</t>
  </si>
  <si>
    <t>Хлеб ржаной</t>
  </si>
  <si>
    <t>54-16к</t>
  </si>
  <si>
    <t xml:space="preserve">54-1т                                     </t>
  </si>
  <si>
    <t xml:space="preserve">Фрукт </t>
  </si>
  <si>
    <t>Пром</t>
  </si>
  <si>
    <t>МБОУ "Артемьевская СОШ"</t>
  </si>
  <si>
    <t>директор школы</t>
  </si>
  <si>
    <t>Нуйкова Р.Х.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</si>
</sst>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dorovaln/Desktop/&#1087;&#1080;&#1090;&#1072;&#1085;&#1080;&#1077;%202023-2024%20&#1075;/&#1084;&#1077;&#1085;&#1102;%2001.09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6;&#1080;&#1084;&#1084;&#1072;/AppData/Local/Temp/Temp1_12-10-2023_09-20-09.zip/tm2023-sm_1%20-%20&#1089;%20&#1086;&#1073;&#1077;&#1076;&#1086;&#108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ед"/>
      <sheetName val="завтрак"/>
    </sheetNames>
    <sheetDataSet>
      <sheetData sheetId="0"/>
      <sheetData sheetId="1">
        <row r="5">
          <cell r="A5" t="str">
            <v>54-1з</v>
          </cell>
          <cell r="B5" t="str">
            <v>Сыр твердых сортов в нарезке</v>
          </cell>
          <cell r="C5">
            <v>30</v>
          </cell>
          <cell r="D5">
            <v>7</v>
          </cell>
          <cell r="E5">
            <v>8.9</v>
          </cell>
          <cell r="F5">
            <v>0</v>
          </cell>
          <cell r="G5">
            <v>107.5</v>
          </cell>
        </row>
        <row r="6">
          <cell r="A6" t="str">
            <v>54-9к</v>
          </cell>
          <cell r="B6" t="str">
            <v>Каша вязкая молочная овсяная</v>
          </cell>
          <cell r="C6">
            <v>200</v>
          </cell>
          <cell r="D6">
            <v>8.6</v>
          </cell>
          <cell r="E6">
            <v>11.3</v>
          </cell>
          <cell r="F6">
            <v>34.299999999999997</v>
          </cell>
          <cell r="G6">
            <v>272.8</v>
          </cell>
        </row>
        <row r="7">
          <cell r="A7" t="str">
            <v>Пром.</v>
          </cell>
          <cell r="B7" t="str">
            <v xml:space="preserve">Фрукт </v>
          </cell>
          <cell r="C7">
            <v>100</v>
          </cell>
          <cell r="D7">
            <v>0.8</v>
          </cell>
          <cell r="E7">
            <v>0.2</v>
          </cell>
          <cell r="F7">
            <v>7.5</v>
          </cell>
          <cell r="G7">
            <v>35</v>
          </cell>
        </row>
        <row r="8">
          <cell r="A8" t="str">
            <v>54-2гн</v>
          </cell>
          <cell r="B8" t="str">
            <v>Чай с сахаром</v>
          </cell>
          <cell r="C8">
            <v>200</v>
          </cell>
          <cell r="D8">
            <v>0.2</v>
          </cell>
          <cell r="E8">
            <v>0</v>
          </cell>
          <cell r="F8">
            <v>6.4</v>
          </cell>
          <cell r="G8">
            <v>26.8</v>
          </cell>
        </row>
        <row r="9">
          <cell r="A9" t="str">
            <v>Пром.</v>
          </cell>
          <cell r="B9" t="str">
            <v>Хлеб пшеничный</v>
          </cell>
          <cell r="C9">
            <v>45</v>
          </cell>
          <cell r="D9">
            <v>3.4</v>
          </cell>
          <cell r="E9">
            <v>0.4</v>
          </cell>
          <cell r="F9">
            <v>22.1</v>
          </cell>
          <cell r="G9">
            <v>105.5</v>
          </cell>
        </row>
        <row r="13">
          <cell r="A13" t="str">
            <v>53-19з</v>
          </cell>
          <cell r="B13" t="str">
            <v xml:space="preserve">Масло сливочное </v>
          </cell>
          <cell r="C13">
            <v>10</v>
          </cell>
          <cell r="D13">
            <v>0.1</v>
          </cell>
          <cell r="E13">
            <v>7.2</v>
          </cell>
          <cell r="F13">
            <v>0.1</v>
          </cell>
          <cell r="G13">
            <v>66.099999999999994</v>
          </cell>
        </row>
        <row r="14">
          <cell r="A14" t="str">
            <v>54-11г</v>
          </cell>
          <cell r="B14" t="str">
            <v>Картофельное пюре</v>
          </cell>
          <cell r="C14">
            <v>150</v>
          </cell>
          <cell r="D14">
            <v>3.1</v>
          </cell>
          <cell r="E14">
            <v>5.3</v>
          </cell>
          <cell r="F14">
            <v>19.8</v>
          </cell>
          <cell r="G14">
            <v>139.4</v>
          </cell>
        </row>
        <row r="15">
          <cell r="A15" t="str">
            <v>54-25м</v>
          </cell>
        </row>
        <row r="16">
          <cell r="A16" t="str">
            <v>54-3гн</v>
          </cell>
          <cell r="B16" t="str">
            <v>Чай с лимоном и сахаром</v>
          </cell>
          <cell r="C16">
            <v>200</v>
          </cell>
          <cell r="D16">
            <v>0.2</v>
          </cell>
          <cell r="E16">
            <v>0.1</v>
          </cell>
          <cell r="F16">
            <v>6.6</v>
          </cell>
          <cell r="G16">
            <v>27.9</v>
          </cell>
        </row>
        <row r="17">
          <cell r="A17" t="str">
            <v>Пром.</v>
          </cell>
          <cell r="B17" t="str">
            <v>Хлеб пшеничный</v>
          </cell>
          <cell r="C17">
            <v>45</v>
          </cell>
          <cell r="D17">
            <v>3.4</v>
          </cell>
          <cell r="E17">
            <v>0.4</v>
          </cell>
          <cell r="F17">
            <v>22.1</v>
          </cell>
          <cell r="G17">
            <v>105.5</v>
          </cell>
        </row>
        <row r="18">
          <cell r="B18" t="str">
            <v>Хлеб ржаной</v>
          </cell>
          <cell r="C18">
            <v>25</v>
          </cell>
          <cell r="D18">
            <v>1.7</v>
          </cell>
          <cell r="E18">
            <v>0.3</v>
          </cell>
          <cell r="F18">
            <v>8.4</v>
          </cell>
          <cell r="G18">
            <v>42.7</v>
          </cell>
        </row>
        <row r="23">
          <cell r="B23" t="str">
            <v>Каша вязкая молочная Дружба</v>
          </cell>
          <cell r="C23">
            <v>100</v>
          </cell>
          <cell r="D23">
            <v>2.5</v>
          </cell>
          <cell r="E23">
            <v>2.9</v>
          </cell>
          <cell r="F23">
            <v>12.05</v>
          </cell>
          <cell r="G23">
            <v>84.45</v>
          </cell>
        </row>
        <row r="24">
          <cell r="B24" t="str">
            <v>Запеканка из творога</v>
          </cell>
          <cell r="C24">
            <v>75</v>
          </cell>
          <cell r="D24">
            <v>14.8</v>
          </cell>
          <cell r="E24">
            <v>5.3</v>
          </cell>
          <cell r="F24">
            <v>10.8</v>
          </cell>
          <cell r="G24">
            <v>150.6</v>
          </cell>
        </row>
        <row r="25">
          <cell r="A25" t="str">
            <v>Пром.</v>
          </cell>
          <cell r="B25" t="str">
            <v xml:space="preserve">Фрукт </v>
          </cell>
          <cell r="C25">
            <v>100</v>
          </cell>
          <cell r="D25">
            <v>0.8</v>
          </cell>
          <cell r="E25">
            <v>0.2</v>
          </cell>
          <cell r="F25">
            <v>7.5</v>
          </cell>
          <cell r="G25">
            <v>35</v>
          </cell>
        </row>
        <row r="26">
          <cell r="A26" t="str">
            <v>54-21гн</v>
          </cell>
          <cell r="B26" t="str">
            <v>Какао с молоком</v>
          </cell>
          <cell r="C26">
            <v>200</v>
          </cell>
          <cell r="D26">
            <v>4.7</v>
          </cell>
          <cell r="E26">
            <v>3.5</v>
          </cell>
          <cell r="F26">
            <v>12.5</v>
          </cell>
          <cell r="G26">
            <v>100.4</v>
          </cell>
        </row>
        <row r="28">
          <cell r="A28" t="str">
            <v>Пром.</v>
          </cell>
          <cell r="B28" t="str">
            <v>Хлеб пшеничный</v>
          </cell>
          <cell r="C28">
            <v>45</v>
          </cell>
          <cell r="D28">
            <v>3.4</v>
          </cell>
          <cell r="E28">
            <v>0.4</v>
          </cell>
          <cell r="F28">
            <v>22.1</v>
          </cell>
          <cell r="G28">
            <v>105.5</v>
          </cell>
        </row>
        <row r="29">
          <cell r="B29" t="str">
            <v>Хлеб ржаной</v>
          </cell>
          <cell r="C29">
            <v>25</v>
          </cell>
          <cell r="D29">
            <v>1.7</v>
          </cell>
          <cell r="E29">
            <v>0.3</v>
          </cell>
          <cell r="F29">
            <v>8.4</v>
          </cell>
          <cell r="G29">
            <v>42.7</v>
          </cell>
        </row>
        <row r="34">
          <cell r="A34" t="str">
            <v>54-2з</v>
          </cell>
          <cell r="B34" t="str">
            <v>Овощи в нарезке (Расчет: огурец)4</v>
          </cell>
          <cell r="C34">
            <v>60</v>
          </cell>
          <cell r="D34">
            <v>0.4</v>
          </cell>
          <cell r="E34">
            <v>0</v>
          </cell>
          <cell r="F34">
            <v>1.1000000000000001</v>
          </cell>
          <cell r="G34">
            <v>6.3</v>
          </cell>
        </row>
        <row r="35">
          <cell r="A35" t="str">
            <v>54-10г</v>
          </cell>
          <cell r="B35" t="str">
            <v>Картофель отварной в молоке</v>
          </cell>
          <cell r="C35">
            <v>150</v>
          </cell>
          <cell r="D35">
            <v>4.5</v>
          </cell>
          <cell r="E35">
            <v>5.5</v>
          </cell>
          <cell r="F35">
            <v>26.5</v>
          </cell>
          <cell r="G35">
            <v>173.7</v>
          </cell>
        </row>
        <row r="36">
          <cell r="A36" t="str">
            <v>54-14р</v>
          </cell>
          <cell r="B36" t="str">
            <v>Котлета рыбная любительская (минтай)</v>
          </cell>
          <cell r="C36">
            <v>100</v>
          </cell>
          <cell r="D36">
            <v>12.8</v>
          </cell>
          <cell r="E36">
            <v>4.0999999999999996</v>
          </cell>
          <cell r="F36">
            <v>6.1</v>
          </cell>
          <cell r="G36">
            <v>112.3</v>
          </cell>
        </row>
        <row r="37">
          <cell r="A37" t="str">
            <v>54-23гн</v>
          </cell>
          <cell r="B37" t="str">
            <v>Кофейный напиток с молоком</v>
          </cell>
          <cell r="C37">
            <v>200</v>
          </cell>
          <cell r="D37">
            <v>3.9</v>
          </cell>
          <cell r="E37">
            <v>2.9</v>
          </cell>
          <cell r="F37">
            <v>11.2</v>
          </cell>
          <cell r="G37">
            <v>86</v>
          </cell>
        </row>
        <row r="38">
          <cell r="A38" t="str">
            <v>Пром.</v>
          </cell>
          <cell r="B38" t="str">
            <v>Хлеб пшеничный</v>
          </cell>
          <cell r="C38">
            <v>30</v>
          </cell>
          <cell r="D38">
            <v>2.2999999999999998</v>
          </cell>
          <cell r="E38">
            <v>0.2</v>
          </cell>
          <cell r="F38">
            <v>14.8</v>
          </cell>
          <cell r="G38">
            <v>70.3</v>
          </cell>
        </row>
        <row r="39">
          <cell r="A39" t="str">
            <v>Пром.</v>
          </cell>
          <cell r="B39" t="str">
            <v>Хлеб ржаной</v>
          </cell>
          <cell r="C39">
            <v>20</v>
          </cell>
          <cell r="D39">
            <v>1.3</v>
          </cell>
          <cell r="E39">
            <v>0.2</v>
          </cell>
          <cell r="F39">
            <v>6.7</v>
          </cell>
          <cell r="G39">
            <v>34.200000000000003</v>
          </cell>
        </row>
        <row r="43">
          <cell r="A43" t="str">
            <v>54-1з</v>
          </cell>
          <cell r="B43" t="str">
            <v>Сыр твердых сортов в нарезке</v>
          </cell>
          <cell r="C43">
            <v>15</v>
          </cell>
          <cell r="D43">
            <v>3.5</v>
          </cell>
          <cell r="E43">
            <v>4.45</v>
          </cell>
          <cell r="F43">
            <v>0</v>
          </cell>
          <cell r="G43">
            <v>53.75</v>
          </cell>
        </row>
        <row r="44">
          <cell r="A44" t="str">
            <v>54-4г</v>
          </cell>
          <cell r="B44" t="str">
            <v>Каша гречневая рассыпчатая</v>
          </cell>
          <cell r="C44">
            <v>150</v>
          </cell>
          <cell r="D44">
            <v>8.1999999999999993</v>
          </cell>
          <cell r="E44">
            <v>6.3</v>
          </cell>
          <cell r="F44">
            <v>35.9</v>
          </cell>
          <cell r="G44">
            <v>233.7</v>
          </cell>
        </row>
        <row r="45">
          <cell r="A45" t="str">
            <v xml:space="preserve">54-1м </v>
          </cell>
          <cell r="B45" t="str">
            <v>Бефстроганов из отварной говядины</v>
          </cell>
          <cell r="C45">
            <v>90</v>
          </cell>
          <cell r="D45">
            <v>13.5</v>
          </cell>
          <cell r="E45">
            <v>14</v>
          </cell>
          <cell r="F45">
            <v>2.1</v>
          </cell>
          <cell r="G45">
            <v>188.3</v>
          </cell>
        </row>
        <row r="46">
          <cell r="A46" t="str">
            <v>54-3гн</v>
          </cell>
          <cell r="B46" t="str">
            <v>Чай с лимоном и сахаром</v>
          </cell>
          <cell r="C46">
            <v>200</v>
          </cell>
          <cell r="D46">
            <v>0.2</v>
          </cell>
          <cell r="E46">
            <v>0.1</v>
          </cell>
          <cell r="F46">
            <v>6.6</v>
          </cell>
          <cell r="G46">
            <v>27.9</v>
          </cell>
        </row>
        <row r="47">
          <cell r="A47" t="str">
            <v>Пром.</v>
          </cell>
          <cell r="B47" t="str">
            <v>Хлеб пшеничный</v>
          </cell>
          <cell r="C47">
            <v>45</v>
          </cell>
          <cell r="D47">
            <v>3.4</v>
          </cell>
          <cell r="E47">
            <v>0.4</v>
          </cell>
          <cell r="F47">
            <v>22.1</v>
          </cell>
          <cell r="G47">
            <v>105.5</v>
          </cell>
        </row>
        <row r="53">
          <cell r="A53" t="str">
            <v xml:space="preserve">54-11м </v>
          </cell>
          <cell r="B53" t="str">
            <v>Плов из отварной говядины</v>
          </cell>
          <cell r="C53">
            <v>200</v>
          </cell>
          <cell r="D53">
            <v>15.3</v>
          </cell>
          <cell r="E53">
            <v>14.7</v>
          </cell>
          <cell r="F53">
            <v>38.6</v>
          </cell>
          <cell r="G53">
            <v>348.2</v>
          </cell>
        </row>
        <row r="54">
          <cell r="A54" t="str">
            <v>54-8з</v>
          </cell>
          <cell r="B54" t="str">
            <v>Салат из белокочанной капусты с морковью1</v>
          </cell>
          <cell r="C54">
            <v>60</v>
          </cell>
          <cell r="D54">
            <v>1</v>
          </cell>
          <cell r="E54">
            <v>6.1</v>
          </cell>
          <cell r="F54">
            <v>5.8</v>
          </cell>
          <cell r="G54">
            <v>81.5</v>
          </cell>
        </row>
        <row r="55">
          <cell r="A55" t="str">
            <v>54-2гн</v>
          </cell>
          <cell r="B55" t="str">
            <v>Чай с сахаром</v>
          </cell>
          <cell r="C55">
            <v>200</v>
          </cell>
          <cell r="D55">
            <v>0.2</v>
          </cell>
          <cell r="E55">
            <v>0</v>
          </cell>
          <cell r="F55">
            <v>6.4</v>
          </cell>
          <cell r="G55">
            <v>26.8</v>
          </cell>
        </row>
        <row r="56">
          <cell r="A56" t="str">
            <v>Пром.</v>
          </cell>
          <cell r="B56" t="str">
            <v>Хлеб пшеничный</v>
          </cell>
          <cell r="C56">
            <v>45</v>
          </cell>
          <cell r="D56">
            <v>3.4</v>
          </cell>
          <cell r="E56">
            <v>0.4</v>
          </cell>
          <cell r="F56">
            <v>22.1</v>
          </cell>
          <cell r="G56">
            <v>105.5</v>
          </cell>
        </row>
        <row r="57">
          <cell r="B57" t="str">
            <v>Хлеб ржаной</v>
          </cell>
          <cell r="C57">
            <v>25</v>
          </cell>
          <cell r="D57">
            <v>1.7</v>
          </cell>
          <cell r="E57">
            <v>0.3</v>
          </cell>
          <cell r="F57">
            <v>8.4</v>
          </cell>
          <cell r="G57">
            <v>42.7</v>
          </cell>
        </row>
        <row r="61">
          <cell r="A61" t="str">
            <v>54-3з</v>
          </cell>
          <cell r="B61" t="str">
            <v>Овощи в нарезке (Расчет: помидор)4</v>
          </cell>
          <cell r="C61">
            <v>60</v>
          </cell>
          <cell r="D61">
            <v>0.7</v>
          </cell>
          <cell r="E61">
            <v>0.1</v>
          </cell>
          <cell r="F61">
            <v>2.2999999999999998</v>
          </cell>
          <cell r="G61">
            <v>12.8</v>
          </cell>
        </row>
        <row r="62">
          <cell r="A62" t="str">
            <v>54-2г</v>
          </cell>
          <cell r="B62" t="str">
            <v>Макароны отварные с овощами</v>
          </cell>
          <cell r="C62">
            <v>150</v>
          </cell>
          <cell r="D62">
            <v>4.7</v>
          </cell>
          <cell r="E62">
            <v>6.2</v>
          </cell>
          <cell r="F62">
            <v>26.5</v>
          </cell>
          <cell r="G62">
            <v>180.7</v>
          </cell>
        </row>
        <row r="63">
          <cell r="A63" t="str">
            <v>54-25м</v>
          </cell>
          <cell r="B63" t="str">
            <v>Курица тушеная с морковью</v>
          </cell>
          <cell r="C63">
            <v>100</v>
          </cell>
          <cell r="D63">
            <v>14.1</v>
          </cell>
          <cell r="E63">
            <v>5.8</v>
          </cell>
          <cell r="F63">
            <v>4.4000000000000004</v>
          </cell>
          <cell r="G63">
            <v>126.4</v>
          </cell>
        </row>
        <row r="64">
          <cell r="A64" t="str">
            <v>54-3гн</v>
          </cell>
          <cell r="B64" t="str">
            <v>Чай с лимоном и сахаром</v>
          </cell>
          <cell r="C64">
            <v>200</v>
          </cell>
          <cell r="D64">
            <v>0.2</v>
          </cell>
          <cell r="E64">
            <v>0.1</v>
          </cell>
          <cell r="F64">
            <v>6.6</v>
          </cell>
          <cell r="G64">
            <v>27.9</v>
          </cell>
        </row>
        <row r="65">
          <cell r="A65" t="str">
            <v>Пром.</v>
          </cell>
          <cell r="B65" t="str">
            <v>Хлеб пшеничный</v>
          </cell>
          <cell r="C65">
            <v>45</v>
          </cell>
          <cell r="D65">
            <v>3.4</v>
          </cell>
          <cell r="E65">
            <v>0.4</v>
          </cell>
          <cell r="F65">
            <v>22.1</v>
          </cell>
          <cell r="G65">
            <v>105.5</v>
          </cell>
        </row>
        <row r="66">
          <cell r="B66" t="str">
            <v>Хлеб ржаной</v>
          </cell>
          <cell r="C66">
            <v>25</v>
          </cell>
          <cell r="D66">
            <v>1.7</v>
          </cell>
          <cell r="E66">
            <v>0.3</v>
          </cell>
          <cell r="F66">
            <v>8.4</v>
          </cell>
          <cell r="G66">
            <v>42.7</v>
          </cell>
        </row>
        <row r="70">
          <cell r="B70" t="str">
            <v>Сыр твердых сортов в нарезке</v>
          </cell>
          <cell r="C70">
            <v>15</v>
          </cell>
          <cell r="D70">
            <v>3.5</v>
          </cell>
          <cell r="E70">
            <v>4.4000000000000004</v>
          </cell>
          <cell r="F70">
            <v>0</v>
          </cell>
          <cell r="G70">
            <v>53.7</v>
          </cell>
        </row>
        <row r="71">
          <cell r="A71" t="str">
            <v>54-21г</v>
          </cell>
          <cell r="B71" t="str">
            <v>Горошница</v>
          </cell>
          <cell r="C71">
            <v>150</v>
          </cell>
          <cell r="D71">
            <v>14.5</v>
          </cell>
          <cell r="E71">
            <v>1.3</v>
          </cell>
          <cell r="F71">
            <v>33.799999999999997</v>
          </cell>
          <cell r="G71">
            <v>204.8</v>
          </cell>
        </row>
        <row r="72">
          <cell r="A72" t="str">
            <v>54-23м</v>
          </cell>
          <cell r="B72" t="str">
            <v>Биточек из курицы</v>
          </cell>
          <cell r="C72">
            <v>90</v>
          </cell>
          <cell r="D72">
            <v>17.2</v>
          </cell>
          <cell r="E72">
            <v>3.9</v>
          </cell>
          <cell r="F72">
            <v>12</v>
          </cell>
          <cell r="G72">
            <v>151.80000000000001</v>
          </cell>
        </row>
        <row r="73">
          <cell r="A73" t="str">
            <v>54-2гн</v>
          </cell>
          <cell r="B73" t="str">
            <v>Чай с сахаром</v>
          </cell>
          <cell r="C73">
            <v>200</v>
          </cell>
          <cell r="D73">
            <v>0.2</v>
          </cell>
          <cell r="E73">
            <v>0</v>
          </cell>
          <cell r="F73">
            <v>6.4</v>
          </cell>
          <cell r="G73">
            <v>26.8</v>
          </cell>
        </row>
        <row r="74">
          <cell r="A74" t="str">
            <v>Пром.</v>
          </cell>
          <cell r="B74" t="str">
            <v>Хлеб пшеничный</v>
          </cell>
          <cell r="C74">
            <v>45</v>
          </cell>
          <cell r="D74">
            <v>3.4</v>
          </cell>
          <cell r="E74">
            <v>0.4</v>
          </cell>
          <cell r="F74">
            <v>22.1</v>
          </cell>
          <cell r="G74">
            <v>105.5</v>
          </cell>
        </row>
        <row r="75">
          <cell r="A75" t="str">
            <v>Пром.</v>
          </cell>
        </row>
        <row r="80">
          <cell r="A80" t="str">
            <v>54-2з</v>
          </cell>
          <cell r="B80" t="str">
            <v>Овощи в нарезке (Расчет: огурец)4</v>
          </cell>
          <cell r="C80">
            <v>60</v>
          </cell>
          <cell r="D80">
            <v>0.4</v>
          </cell>
          <cell r="E80">
            <v>0</v>
          </cell>
          <cell r="F80">
            <v>1.1000000000000001</v>
          </cell>
          <cell r="G80">
            <v>6.3</v>
          </cell>
        </row>
        <row r="81">
          <cell r="A81" t="str">
            <v>54-11г</v>
          </cell>
          <cell r="B81" t="str">
            <v>Картофельное пюре</v>
          </cell>
          <cell r="C81">
            <v>150</v>
          </cell>
          <cell r="D81">
            <v>3.1</v>
          </cell>
          <cell r="E81">
            <v>5.3</v>
          </cell>
          <cell r="F81">
            <v>19.8</v>
          </cell>
          <cell r="G81">
            <v>139.4</v>
          </cell>
        </row>
        <row r="82">
          <cell r="A82" t="str">
            <v>54-16м</v>
          </cell>
          <cell r="B82" t="str">
            <v>Тефтели из говядины с рисом</v>
          </cell>
        </row>
        <row r="84">
          <cell r="A84" t="str">
            <v>54-3гн</v>
          </cell>
          <cell r="B84" t="str">
            <v>Чай с лимоном и сахаром</v>
          </cell>
          <cell r="C84">
            <v>200</v>
          </cell>
          <cell r="D84">
            <v>0.2</v>
          </cell>
          <cell r="E84">
            <v>0.1</v>
          </cell>
          <cell r="F84">
            <v>6.6</v>
          </cell>
          <cell r="G84">
            <v>27.9</v>
          </cell>
        </row>
        <row r="85">
          <cell r="A85" t="str">
            <v>Пром.</v>
          </cell>
          <cell r="B85" t="str">
            <v>Хлеб ржаной</v>
          </cell>
          <cell r="C85">
            <v>25</v>
          </cell>
          <cell r="D85">
            <v>1.7</v>
          </cell>
          <cell r="E85">
            <v>0.3</v>
          </cell>
          <cell r="F85">
            <v>8.4</v>
          </cell>
          <cell r="G85">
            <v>42.7</v>
          </cell>
        </row>
        <row r="86">
          <cell r="A86" t="str">
            <v>Пром.</v>
          </cell>
          <cell r="B86" t="str">
            <v>Хлеб пшеничный</v>
          </cell>
          <cell r="C86">
            <v>45</v>
          </cell>
          <cell r="D86">
            <v>3.4</v>
          </cell>
          <cell r="E86">
            <v>0.4</v>
          </cell>
          <cell r="F86">
            <v>22.1</v>
          </cell>
          <cell r="G86">
            <v>105.5</v>
          </cell>
        </row>
        <row r="90">
          <cell r="A90" t="str">
            <v>54-16к</v>
          </cell>
          <cell r="B90" t="str">
            <v>Каша вязкая молочная Дружба</v>
          </cell>
          <cell r="C90">
            <v>100</v>
          </cell>
          <cell r="D90">
            <v>2.5</v>
          </cell>
          <cell r="E90">
            <v>2.9</v>
          </cell>
          <cell r="F90">
            <v>12.05</v>
          </cell>
          <cell r="G90">
            <v>84.45</v>
          </cell>
        </row>
        <row r="91">
          <cell r="A91" t="str">
            <v xml:space="preserve">54-1т                                     </v>
          </cell>
          <cell r="B91" t="str">
            <v>Запеканка из творога</v>
          </cell>
          <cell r="C91">
            <v>75</v>
          </cell>
          <cell r="D91">
            <v>14.8</v>
          </cell>
          <cell r="E91">
            <v>5.3</v>
          </cell>
          <cell r="F91">
            <v>10.8</v>
          </cell>
          <cell r="G91">
            <v>150.6</v>
          </cell>
        </row>
        <row r="92">
          <cell r="B92" t="str">
            <v>Фрукт (Расчет: банан)2</v>
          </cell>
          <cell r="C92">
            <v>150</v>
          </cell>
          <cell r="D92">
            <v>2.2999999999999998</v>
          </cell>
          <cell r="E92">
            <v>0.8</v>
          </cell>
          <cell r="F92">
            <v>31.5</v>
          </cell>
          <cell r="G92">
            <v>141.80000000000001</v>
          </cell>
        </row>
        <row r="93">
          <cell r="A93" t="str">
            <v>54-21гн</v>
          </cell>
          <cell r="B93" t="str">
            <v>Какао с молоком</v>
          </cell>
          <cell r="C93">
            <v>200</v>
          </cell>
          <cell r="D93">
            <v>4.7</v>
          </cell>
          <cell r="E93">
            <v>3.5</v>
          </cell>
          <cell r="F93">
            <v>12.5</v>
          </cell>
          <cell r="G93">
            <v>100.4</v>
          </cell>
        </row>
        <row r="94">
          <cell r="A94" t="str">
            <v>Пром.</v>
          </cell>
          <cell r="B94" t="str">
            <v>Джем из абрикосов</v>
          </cell>
          <cell r="C94">
            <v>5</v>
          </cell>
          <cell r="D94">
            <v>0</v>
          </cell>
          <cell r="E94">
            <v>0</v>
          </cell>
          <cell r="F94">
            <v>3.6</v>
          </cell>
          <cell r="G94">
            <v>14.5</v>
          </cell>
        </row>
        <row r="95">
          <cell r="B95" t="str">
            <v>Хлеб пшеничный</v>
          </cell>
          <cell r="C95">
            <v>30</v>
          </cell>
          <cell r="D95">
            <v>2.2999999999999998</v>
          </cell>
          <cell r="E95">
            <v>0.2</v>
          </cell>
          <cell r="F95">
            <v>14.8</v>
          </cell>
          <cell r="G95">
            <v>70.3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5">
          <cell r="L25">
            <v>13.2</v>
          </cell>
        </row>
        <row r="26">
          <cell r="L26">
            <v>7.78</v>
          </cell>
        </row>
        <row r="27">
          <cell r="L27">
            <v>3.39</v>
          </cell>
        </row>
        <row r="28">
          <cell r="L28">
            <v>2.4300000000000002</v>
          </cell>
        </row>
        <row r="30">
          <cell r="L30">
            <v>31.28</v>
          </cell>
        </row>
        <row r="31">
          <cell r="L31">
            <v>1.35</v>
          </cell>
        </row>
        <row r="44">
          <cell r="L44">
            <v>14.15</v>
          </cell>
        </row>
        <row r="46">
          <cell r="L46">
            <v>14.64</v>
          </cell>
        </row>
        <row r="47">
          <cell r="L47">
            <v>2.4300000000000002</v>
          </cell>
        </row>
        <row r="48">
          <cell r="L48">
            <v>11</v>
          </cell>
        </row>
        <row r="49">
          <cell r="L49">
            <v>1.35</v>
          </cell>
        </row>
        <row r="63">
          <cell r="L63">
            <v>11.07</v>
          </cell>
        </row>
        <row r="64">
          <cell r="L64">
            <v>43.45</v>
          </cell>
        </row>
        <row r="65">
          <cell r="L65">
            <v>11.29</v>
          </cell>
        </row>
        <row r="66">
          <cell r="L66">
            <v>1.62</v>
          </cell>
        </row>
        <row r="67">
          <cell r="L67">
            <v>11</v>
          </cell>
        </row>
        <row r="68">
          <cell r="L68">
            <v>5.52</v>
          </cell>
        </row>
        <row r="69">
          <cell r="L69">
            <v>1.08</v>
          </cell>
        </row>
        <row r="82">
          <cell r="L82">
            <v>9.89</v>
          </cell>
        </row>
        <row r="83">
          <cell r="L83">
            <v>35.89</v>
          </cell>
        </row>
        <row r="84">
          <cell r="L84">
            <v>3.39</v>
          </cell>
        </row>
        <row r="85">
          <cell r="L85">
            <v>2.4300000000000002</v>
          </cell>
        </row>
        <row r="86">
          <cell r="L86">
            <v>5.5</v>
          </cell>
        </row>
        <row r="87">
          <cell r="L87">
            <v>9.98</v>
          </cell>
        </row>
        <row r="101">
          <cell r="L101">
            <v>42.26</v>
          </cell>
        </row>
        <row r="102">
          <cell r="L102">
            <v>14.84</v>
          </cell>
        </row>
        <row r="103">
          <cell r="L103">
            <v>1.59</v>
          </cell>
        </row>
        <row r="104">
          <cell r="L104">
            <v>2.4300000000000002</v>
          </cell>
        </row>
        <row r="106">
          <cell r="L106">
            <v>1.35</v>
          </cell>
        </row>
        <row r="120">
          <cell r="L120">
            <v>14.23</v>
          </cell>
        </row>
        <row r="121">
          <cell r="L121">
            <v>31.29</v>
          </cell>
        </row>
        <row r="122">
          <cell r="L122">
            <v>3.39</v>
          </cell>
        </row>
        <row r="123">
          <cell r="L123">
            <v>2.4300000000000002</v>
          </cell>
        </row>
        <row r="125">
          <cell r="L125">
            <v>4.8</v>
          </cell>
        </row>
        <row r="126">
          <cell r="L126">
            <v>1.35</v>
          </cell>
        </row>
        <row r="139">
          <cell r="L139">
            <v>4.84</v>
          </cell>
        </row>
        <row r="140">
          <cell r="L140">
            <v>26.24</v>
          </cell>
        </row>
        <row r="141">
          <cell r="L141">
            <v>1.59</v>
          </cell>
        </row>
        <row r="142">
          <cell r="L142">
            <v>2.4300000000000002</v>
          </cell>
        </row>
        <row r="144">
          <cell r="L144">
            <v>9.98</v>
          </cell>
        </row>
        <row r="145">
          <cell r="L145">
            <v>1.35</v>
          </cell>
        </row>
        <row r="158">
          <cell r="L158">
            <v>13.2</v>
          </cell>
        </row>
        <row r="159">
          <cell r="L159">
            <v>21.94</v>
          </cell>
        </row>
        <row r="160">
          <cell r="L160">
            <v>3.36</v>
          </cell>
        </row>
        <row r="161">
          <cell r="L161">
            <v>2.4300000000000002</v>
          </cell>
        </row>
        <row r="163">
          <cell r="L163">
            <v>4.8</v>
          </cell>
        </row>
        <row r="164">
          <cell r="L164">
            <v>1.35</v>
          </cell>
        </row>
        <row r="177">
          <cell r="L177">
            <v>14.15</v>
          </cell>
        </row>
        <row r="179">
          <cell r="L179">
            <v>14.64</v>
          </cell>
        </row>
        <row r="180">
          <cell r="L180">
            <v>1.62</v>
          </cell>
        </row>
        <row r="181">
          <cell r="L181">
            <v>11</v>
          </cell>
        </row>
        <row r="182">
          <cell r="L182">
            <v>0.9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47</v>
      </c>
      <c r="D1" s="52"/>
      <c r="E1" s="52"/>
      <c r="F1" s="12" t="s">
        <v>16</v>
      </c>
      <c r="G1" s="2" t="s">
        <v>17</v>
      </c>
      <c r="H1" s="53" t="s">
        <v>48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49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tr">
        <f>[1]завтрак!B6</f>
        <v>Каша вязкая молочная овсяная</v>
      </c>
      <c r="F6" s="40">
        <f>[1]завтрак!C6</f>
        <v>200</v>
      </c>
      <c r="G6" s="40">
        <f>[1]завтрак!D6</f>
        <v>8.6</v>
      </c>
      <c r="H6" s="40">
        <f>[1]завтрак!E6</f>
        <v>11.3</v>
      </c>
      <c r="I6" s="40">
        <f>[1]завтрак!F6</f>
        <v>34.299999999999997</v>
      </c>
      <c r="J6" s="40">
        <f>[1]завтрак!G6</f>
        <v>272.8</v>
      </c>
      <c r="K6" s="41" t="str">
        <f>[1]завтрак!$A$6</f>
        <v>54-9к</v>
      </c>
      <c r="L6" s="40">
        <v>18.82</v>
      </c>
    </row>
    <row r="7" spans="1:12" ht="15">
      <c r="A7" s="23"/>
      <c r="B7" s="15"/>
      <c r="C7" s="11"/>
      <c r="D7" s="6"/>
      <c r="E7" s="42" t="str">
        <f>[1]завтрак!$B$5</f>
        <v>Сыр твердых сортов в нарезке</v>
      </c>
      <c r="F7" s="43">
        <f>[1]завтрак!C5</f>
        <v>30</v>
      </c>
      <c r="G7" s="43">
        <f>[1]завтрак!D5</f>
        <v>7</v>
      </c>
      <c r="H7" s="43">
        <f>[1]завтрак!E5</f>
        <v>8.9</v>
      </c>
      <c r="I7" s="43">
        <f>[1]завтрак!F5</f>
        <v>0</v>
      </c>
      <c r="J7" s="43">
        <f>[1]завтрак!G5</f>
        <v>107.5</v>
      </c>
      <c r="K7" s="44" t="str">
        <f>[1]завтрак!$A$5</f>
        <v>54-1з</v>
      </c>
      <c r="L7" s="43">
        <v>19.95</v>
      </c>
    </row>
    <row r="8" spans="1:12" ht="15">
      <c r="A8" s="23"/>
      <c r="B8" s="15"/>
      <c r="C8" s="11"/>
      <c r="D8" s="7" t="s">
        <v>22</v>
      </c>
      <c r="E8" s="42" t="str">
        <f>[1]завтрак!B8</f>
        <v>Чай с сахаром</v>
      </c>
      <c r="F8" s="43">
        <f>[1]завтрак!C8</f>
        <v>200</v>
      </c>
      <c r="G8" s="43">
        <f>[1]завтрак!D8</f>
        <v>0.2</v>
      </c>
      <c r="H8" s="43">
        <f>[1]завтрак!E8</f>
        <v>0</v>
      </c>
      <c r="I8" s="43">
        <f>[1]завтрак!F8</f>
        <v>6.4</v>
      </c>
      <c r="J8" s="43">
        <f>[1]завтрак!G8</f>
        <v>26.8</v>
      </c>
      <c r="K8" s="44" t="str">
        <f>[1]завтрак!$A$8</f>
        <v>54-2гн</v>
      </c>
      <c r="L8" s="43">
        <v>1.59</v>
      </c>
    </row>
    <row r="9" spans="1:12" ht="15">
      <c r="A9" s="23"/>
      <c r="B9" s="15"/>
      <c r="C9" s="11"/>
      <c r="D9" s="7" t="s">
        <v>23</v>
      </c>
      <c r="E9" s="42" t="str">
        <f>[1]завтрак!B9</f>
        <v>Хлеб пшеничный</v>
      </c>
      <c r="F9" s="43">
        <f>[1]завтрак!C9</f>
        <v>45</v>
      </c>
      <c r="G9" s="43">
        <f>[1]завтрак!D9</f>
        <v>3.4</v>
      </c>
      <c r="H9" s="43">
        <f>[1]завтрак!E9</f>
        <v>0.4</v>
      </c>
      <c r="I9" s="43">
        <f>[1]завтрак!F9</f>
        <v>22.1</v>
      </c>
      <c r="J9" s="43">
        <f>[1]завтрак!G9</f>
        <v>105.5</v>
      </c>
      <c r="K9" s="44" t="str">
        <f>[1]завтрак!$A$9</f>
        <v>Пром.</v>
      </c>
      <c r="L9" s="43">
        <v>2.4300000000000002</v>
      </c>
    </row>
    <row r="10" spans="1:12" ht="15">
      <c r="A10" s="23"/>
      <c r="B10" s="15"/>
      <c r="C10" s="11"/>
      <c r="D10" s="7" t="s">
        <v>24</v>
      </c>
      <c r="E10" s="42" t="str">
        <f>[1]завтрак!B7</f>
        <v xml:space="preserve">Фрукт </v>
      </c>
      <c r="F10" s="43">
        <f>[1]завтрак!C7</f>
        <v>100</v>
      </c>
      <c r="G10" s="43">
        <f>[1]завтрак!D7</f>
        <v>0.8</v>
      </c>
      <c r="H10" s="43">
        <f>[1]завтрак!E7</f>
        <v>0.2</v>
      </c>
      <c r="I10" s="43">
        <f>[1]завтрак!F7</f>
        <v>7.5</v>
      </c>
      <c r="J10" s="43">
        <f>[1]завтрак!G7</f>
        <v>35</v>
      </c>
      <c r="K10" s="44" t="str">
        <f>[1]завтрак!$A$7</f>
        <v>Пром.</v>
      </c>
      <c r="L10" s="43">
        <v>11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>SUM(G6:G12)</f>
        <v>20</v>
      </c>
      <c r="H13" s="19">
        <f>SUM(H6:H12)</f>
        <v>20.8</v>
      </c>
      <c r="I13" s="19">
        <f>SUM(I6:I12)</f>
        <v>70.3</v>
      </c>
      <c r="J13" s="19">
        <f>SUM(J6:J12)</f>
        <v>547.6</v>
      </c>
      <c r="K13" s="25"/>
      <c r="L13" s="19">
        <f>SUM(L6:L12)</f>
        <v>53.79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575</v>
      </c>
      <c r="G24" s="32">
        <f>G13+G23</f>
        <v>20</v>
      </c>
      <c r="H24" s="32">
        <f>H13+H23</f>
        <v>20.8</v>
      </c>
      <c r="I24" s="32">
        <f>I13+I23</f>
        <v>70.3</v>
      </c>
      <c r="J24" s="32">
        <f>J13+J23</f>
        <v>547.6</v>
      </c>
      <c r="K24" s="32"/>
      <c r="L24" s="32">
        <f>L13+L23</f>
        <v>53.79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tr">
        <f>[1]завтрак!B14</f>
        <v>Картофельное пюре</v>
      </c>
      <c r="F25" s="40">
        <f>[1]завтрак!C14</f>
        <v>150</v>
      </c>
      <c r="G25" s="40">
        <f>[1]завтрак!D14</f>
        <v>3.1</v>
      </c>
      <c r="H25" s="40">
        <f>[1]завтрак!E14</f>
        <v>5.3</v>
      </c>
      <c r="I25" s="40">
        <f>[1]завтрак!F14</f>
        <v>19.8</v>
      </c>
      <c r="J25" s="40">
        <f>[1]завтрак!G14</f>
        <v>139.4</v>
      </c>
      <c r="K25" s="41" t="str">
        <f>[1]завтрак!$A$14</f>
        <v>54-11г</v>
      </c>
      <c r="L25" s="40">
        <f>[2]Лист1!L25</f>
        <v>13.2</v>
      </c>
    </row>
    <row r="26" spans="1:12" ht="15">
      <c r="A26" s="14"/>
      <c r="B26" s="15"/>
      <c r="C26" s="11"/>
      <c r="D26" s="6"/>
      <c r="E26" s="42" t="str">
        <f>[1]завтрак!B13</f>
        <v xml:space="preserve">Масло сливочное </v>
      </c>
      <c r="F26" s="43">
        <f>[1]завтрак!C13</f>
        <v>10</v>
      </c>
      <c r="G26" s="43">
        <f>[1]завтрак!D13</f>
        <v>0.1</v>
      </c>
      <c r="H26" s="43">
        <f>[1]завтрак!E13</f>
        <v>7.2</v>
      </c>
      <c r="I26" s="43">
        <f>[1]завтрак!F13</f>
        <v>0.1</v>
      </c>
      <c r="J26" s="43">
        <f>[1]завтрак!G13</f>
        <v>66.099999999999994</v>
      </c>
      <c r="K26" s="44" t="str">
        <f>[1]завтрак!$A$13</f>
        <v>53-19з</v>
      </c>
      <c r="L26" s="43">
        <f>[2]Лист1!L26</f>
        <v>7.78</v>
      </c>
    </row>
    <row r="27" spans="1:12" ht="15">
      <c r="A27" s="14"/>
      <c r="B27" s="15"/>
      <c r="C27" s="11"/>
      <c r="D27" s="7" t="s">
        <v>22</v>
      </c>
      <c r="E27" s="42" t="str">
        <f>[1]завтрак!B16</f>
        <v>Чай с лимоном и сахаром</v>
      </c>
      <c r="F27" s="43">
        <f>[1]завтрак!C16</f>
        <v>200</v>
      </c>
      <c r="G27" s="43">
        <f>[1]завтрак!D16</f>
        <v>0.2</v>
      </c>
      <c r="H27" s="43">
        <f>[1]завтрак!E16</f>
        <v>0.1</v>
      </c>
      <c r="I27" s="43">
        <f>[1]завтрак!F16</f>
        <v>6.6</v>
      </c>
      <c r="J27" s="43">
        <f>[1]завтрак!G16</f>
        <v>27.9</v>
      </c>
      <c r="K27" s="44" t="str">
        <f>[1]завтрак!A16</f>
        <v>54-3гн</v>
      </c>
      <c r="L27" s="43">
        <f>[2]Лист1!L27</f>
        <v>3.39</v>
      </c>
    </row>
    <row r="28" spans="1:12" ht="15">
      <c r="A28" s="14"/>
      <c r="B28" s="15"/>
      <c r="C28" s="11"/>
      <c r="D28" s="7" t="s">
        <v>23</v>
      </c>
      <c r="E28" s="42" t="str">
        <f>[1]завтрак!B17</f>
        <v>Хлеб пшеничный</v>
      </c>
      <c r="F28" s="43">
        <f>[1]завтрак!C17</f>
        <v>45</v>
      </c>
      <c r="G28" s="43">
        <f>[1]завтрак!D17</f>
        <v>3.4</v>
      </c>
      <c r="H28" s="43">
        <f>[1]завтрак!E17</f>
        <v>0.4</v>
      </c>
      <c r="I28" s="43">
        <f>[1]завтрак!F17</f>
        <v>22.1</v>
      </c>
      <c r="J28" s="43">
        <f>[1]завтрак!G17</f>
        <v>105.5</v>
      </c>
      <c r="K28" s="44" t="str">
        <f>[1]завтрак!A17</f>
        <v>Пром.</v>
      </c>
      <c r="L28" s="43">
        <f>[2]Лист1!L28</f>
        <v>2.4300000000000002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>
        <f>[2]Лист1!L29</f>
        <v>0</v>
      </c>
    </row>
    <row r="30" spans="1:12" ht="15">
      <c r="A30" s="14"/>
      <c r="B30" s="15"/>
      <c r="C30" s="11"/>
      <c r="D30" s="6"/>
      <c r="E30" s="42" t="s">
        <v>41</v>
      </c>
      <c r="F30" s="43">
        <v>100</v>
      </c>
      <c r="G30" s="43">
        <v>14.1</v>
      </c>
      <c r="H30" s="43">
        <v>5.8</v>
      </c>
      <c r="I30" s="43">
        <v>4.4000000000000004</v>
      </c>
      <c r="J30" s="43">
        <v>126.4</v>
      </c>
      <c r="K30" s="44" t="str">
        <f>[1]завтрак!$A$15</f>
        <v>54-25м</v>
      </c>
      <c r="L30" s="43">
        <f>[2]Лист1!L30</f>
        <v>31.28</v>
      </c>
    </row>
    <row r="31" spans="1:12" ht="15">
      <c r="A31" s="14"/>
      <c r="B31" s="15"/>
      <c r="C31" s="11"/>
      <c r="D31" s="6"/>
      <c r="E31" s="42" t="str">
        <f>[1]завтрак!B18</f>
        <v>Хлеб ржаной</v>
      </c>
      <c r="F31" s="43">
        <f>[1]завтрак!C18</f>
        <v>25</v>
      </c>
      <c r="G31" s="43">
        <f>[1]завтрак!D18</f>
        <v>1.7</v>
      </c>
      <c r="H31" s="43">
        <f>[1]завтрак!E18</f>
        <v>0.3</v>
      </c>
      <c r="I31" s="43">
        <f>[1]завтрак!F18</f>
        <v>8.4</v>
      </c>
      <c r="J31" s="43">
        <f>[1]завтрак!G18</f>
        <v>42.7</v>
      </c>
      <c r="K31" s="44" t="str">
        <f>$K$28</f>
        <v>Пром.</v>
      </c>
      <c r="L31" s="43">
        <f>[2]Лист1!L31</f>
        <v>1.35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>SUM(G25:G31)</f>
        <v>22.599999999999998</v>
      </c>
      <c r="H32" s="19">
        <f>SUM(H25:H31)</f>
        <v>19.100000000000001</v>
      </c>
      <c r="I32" s="19">
        <f>SUM(I25:I31)</f>
        <v>61.4</v>
      </c>
      <c r="J32" s="19">
        <f>SUM(J25:J31)</f>
        <v>507.99999999999994</v>
      </c>
      <c r="K32" s="25"/>
      <c r="L32" s="19">
        <f>SUM(L25:L31)</f>
        <v>59.43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530</v>
      </c>
      <c r="G43" s="32">
        <f>G32+G42</f>
        <v>22.599999999999998</v>
      </c>
      <c r="H43" s="32">
        <f>H32+H42</f>
        <v>19.100000000000001</v>
      </c>
      <c r="I43" s="32">
        <f>I32+I42</f>
        <v>61.4</v>
      </c>
      <c r="J43" s="32">
        <f>J32+J42</f>
        <v>507.99999999999994</v>
      </c>
      <c r="K43" s="32"/>
      <c r="L43" s="32">
        <f>L32+L42</f>
        <v>59.43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tr">
        <f>[1]завтрак!B23</f>
        <v>Каша вязкая молочная Дружба</v>
      </c>
      <c r="F44" s="40">
        <f>[1]завтрак!C23</f>
        <v>100</v>
      </c>
      <c r="G44" s="40">
        <f>[1]завтрак!D23</f>
        <v>2.5</v>
      </c>
      <c r="H44" s="40">
        <f>[1]завтрак!E23</f>
        <v>2.9</v>
      </c>
      <c r="I44" s="40">
        <f>[1]завтрак!F23</f>
        <v>12.05</v>
      </c>
      <c r="J44" s="40">
        <f>[1]завтрак!G23</f>
        <v>84.45</v>
      </c>
      <c r="K44" s="41" t="s">
        <v>43</v>
      </c>
      <c r="L44" s="40">
        <f>[2]Лист1!L44</f>
        <v>14.15</v>
      </c>
    </row>
    <row r="45" spans="1:12" ht="15">
      <c r="A45" s="23"/>
      <c r="B45" s="15"/>
      <c r="C45" s="11"/>
      <c r="D45" s="6"/>
      <c r="E45" s="42" t="str">
        <f>[1]завтрак!B24</f>
        <v>Запеканка из творога</v>
      </c>
      <c r="F45" s="43">
        <f>[1]завтрак!C24</f>
        <v>75</v>
      </c>
      <c r="G45" s="43">
        <f>[1]завтрак!D24</f>
        <v>14.8</v>
      </c>
      <c r="H45" s="43">
        <f>[1]завтрак!E24</f>
        <v>5.3</v>
      </c>
      <c r="I45" s="43">
        <f>[1]завтрак!F24</f>
        <v>10.8</v>
      </c>
      <c r="J45" s="43">
        <f>[1]завтрак!G24</f>
        <v>150.6</v>
      </c>
      <c r="K45" s="44" t="s">
        <v>44</v>
      </c>
      <c r="L45" s="43">
        <v>23.23</v>
      </c>
    </row>
    <row r="46" spans="1:12" ht="15">
      <c r="A46" s="23"/>
      <c r="B46" s="15"/>
      <c r="C46" s="11"/>
      <c r="D46" s="7" t="s">
        <v>22</v>
      </c>
      <c r="E46" s="42" t="str">
        <f>[1]завтрак!B26</f>
        <v>Какао с молоком</v>
      </c>
      <c r="F46" s="43">
        <f>[1]завтрак!C26</f>
        <v>200</v>
      </c>
      <c r="G46" s="43">
        <f>[1]завтрак!D26</f>
        <v>4.7</v>
      </c>
      <c r="H46" s="43">
        <f>[1]завтрак!E26</f>
        <v>3.5</v>
      </c>
      <c r="I46" s="43">
        <f>[1]завтрак!F26</f>
        <v>12.5</v>
      </c>
      <c r="J46" s="43">
        <f>[1]завтрак!G26</f>
        <v>100.4</v>
      </c>
      <c r="K46" s="44" t="str">
        <f>[1]завтрак!$A$26</f>
        <v>54-21гн</v>
      </c>
      <c r="L46" s="43">
        <f>[2]Лист1!L46</f>
        <v>14.64</v>
      </c>
    </row>
    <row r="47" spans="1:12" ht="15">
      <c r="A47" s="23"/>
      <c r="B47" s="15"/>
      <c r="C47" s="11"/>
      <c r="D47" s="7" t="s">
        <v>23</v>
      </c>
      <c r="E47" s="42" t="str">
        <f>[1]завтрак!B28</f>
        <v>Хлеб пшеничный</v>
      </c>
      <c r="F47" s="43">
        <f>[1]завтрак!C28</f>
        <v>45</v>
      </c>
      <c r="G47" s="43">
        <f>[1]завтрак!D28</f>
        <v>3.4</v>
      </c>
      <c r="H47" s="43">
        <f>[1]завтрак!E28</f>
        <v>0.4</v>
      </c>
      <c r="I47" s="43">
        <f>[1]завтрак!F28</f>
        <v>22.1</v>
      </c>
      <c r="J47" s="43">
        <f>[1]завтрак!G28</f>
        <v>105.5</v>
      </c>
      <c r="K47" s="44" t="str">
        <f>[1]завтрак!$A$28</f>
        <v>Пром.</v>
      </c>
      <c r="L47" s="43">
        <f>[2]Лист1!L47</f>
        <v>2.4300000000000002</v>
      </c>
    </row>
    <row r="48" spans="1:12" ht="15">
      <c r="A48" s="23"/>
      <c r="B48" s="15"/>
      <c r="C48" s="11"/>
      <c r="D48" s="7" t="s">
        <v>24</v>
      </c>
      <c r="E48" s="42" t="str">
        <f>[1]завтрак!B25</f>
        <v xml:space="preserve">Фрукт </v>
      </c>
      <c r="F48" s="43">
        <f>[1]завтрак!C25</f>
        <v>100</v>
      </c>
      <c r="G48" s="43">
        <f>[1]завтрак!D25</f>
        <v>0.8</v>
      </c>
      <c r="H48" s="43">
        <f>[1]завтрак!E25</f>
        <v>0.2</v>
      </c>
      <c r="I48" s="43">
        <f>[1]завтрак!F25</f>
        <v>7.5</v>
      </c>
      <c r="J48" s="43">
        <f>[1]завтрак!G25</f>
        <v>35</v>
      </c>
      <c r="K48" s="44" t="str">
        <f>[1]завтрак!$A$25</f>
        <v>Пром.</v>
      </c>
      <c r="L48" s="43">
        <f>[2]Лист1!L48</f>
        <v>11</v>
      </c>
    </row>
    <row r="49" spans="1:12" ht="15">
      <c r="A49" s="23"/>
      <c r="B49" s="15"/>
      <c r="C49" s="11"/>
      <c r="D49" s="6"/>
      <c r="E49" s="42" t="str">
        <f>[1]завтрак!B29</f>
        <v>Хлеб ржаной</v>
      </c>
      <c r="F49" s="43">
        <f>[1]завтрак!C29</f>
        <v>25</v>
      </c>
      <c r="G49" s="43">
        <f>[1]завтрак!D29</f>
        <v>1.7</v>
      </c>
      <c r="H49" s="43">
        <f>[1]завтрак!E29</f>
        <v>0.3</v>
      </c>
      <c r="I49" s="43">
        <f>[1]завтрак!F29</f>
        <v>8.4</v>
      </c>
      <c r="J49" s="43">
        <f>[1]завтрак!G29</f>
        <v>42.7</v>
      </c>
      <c r="K49" s="44" t="str">
        <f>[1]завтрак!$A$25</f>
        <v>Пром.</v>
      </c>
      <c r="L49" s="43">
        <f>[2]Лист1!L49</f>
        <v>1.35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>SUM(G44:G50)</f>
        <v>27.9</v>
      </c>
      <c r="H51" s="19">
        <f>SUM(H44:H50)</f>
        <v>12.6</v>
      </c>
      <c r="I51" s="19">
        <f>SUM(I44:I50)</f>
        <v>73.350000000000009</v>
      </c>
      <c r="J51" s="19">
        <f>SUM(J44:J50)</f>
        <v>518.65000000000009</v>
      </c>
      <c r="K51" s="25"/>
      <c r="L51" s="19">
        <f>SUM(L44:L50)</f>
        <v>66.8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545</v>
      </c>
      <c r="G62" s="32">
        <f>G51+G61</f>
        <v>27.9</v>
      </c>
      <c r="H62" s="32">
        <f>H51+H61</f>
        <v>12.6</v>
      </c>
      <c r="I62" s="32">
        <f>I51+I61</f>
        <v>73.350000000000009</v>
      </c>
      <c r="J62" s="32">
        <f>J51+J61</f>
        <v>518.65000000000009</v>
      </c>
      <c r="K62" s="32"/>
      <c r="L62" s="32">
        <f>L51+L61</f>
        <v>66.8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tr">
        <f>[1]завтрак!B35</f>
        <v>Картофель отварной в молоке</v>
      </c>
      <c r="F63" s="40">
        <f>[1]завтрак!C35</f>
        <v>150</v>
      </c>
      <c r="G63" s="40">
        <f>[1]завтрак!D35</f>
        <v>4.5</v>
      </c>
      <c r="H63" s="40">
        <f>[1]завтрак!E35</f>
        <v>5.5</v>
      </c>
      <c r="I63" s="40">
        <f>[1]завтрак!F35</f>
        <v>26.5</v>
      </c>
      <c r="J63" s="40">
        <f>[1]завтрак!G35</f>
        <v>173.7</v>
      </c>
      <c r="K63" s="41" t="str">
        <f>[1]завтрак!A35</f>
        <v>54-10г</v>
      </c>
      <c r="L63" s="40">
        <f>[2]Лист1!L63</f>
        <v>11.07</v>
      </c>
    </row>
    <row r="64" spans="1:12" ht="15">
      <c r="A64" s="23"/>
      <c r="B64" s="15"/>
      <c r="C64" s="11"/>
      <c r="D64" s="6"/>
      <c r="E64" s="42" t="str">
        <f>[1]завтрак!B36</f>
        <v>Котлета рыбная любительская (минтай)</v>
      </c>
      <c r="F64" s="43">
        <f>[1]завтрак!C36</f>
        <v>100</v>
      </c>
      <c r="G64" s="43">
        <f>[1]завтрак!D36</f>
        <v>12.8</v>
      </c>
      <c r="H64" s="43">
        <f>[1]завтрак!E36</f>
        <v>4.0999999999999996</v>
      </c>
      <c r="I64" s="43">
        <f>[1]завтрак!F36</f>
        <v>6.1</v>
      </c>
      <c r="J64" s="43">
        <f>[1]завтрак!G36</f>
        <v>112.3</v>
      </c>
      <c r="K64" s="44" t="str">
        <f>[1]завтрак!A36</f>
        <v>54-14р</v>
      </c>
      <c r="L64" s="43">
        <f>[2]Лист1!L64</f>
        <v>43.45</v>
      </c>
    </row>
    <row r="65" spans="1:12" ht="15">
      <c r="A65" s="23"/>
      <c r="B65" s="15"/>
      <c r="C65" s="11"/>
      <c r="D65" s="7" t="s">
        <v>22</v>
      </c>
      <c r="E65" s="42" t="str">
        <f>[1]завтрак!B37</f>
        <v>Кофейный напиток с молоком</v>
      </c>
      <c r="F65" s="43">
        <f>[1]завтрак!C37</f>
        <v>200</v>
      </c>
      <c r="G65" s="43">
        <f>[1]завтрак!D37</f>
        <v>3.9</v>
      </c>
      <c r="H65" s="43">
        <f>[1]завтрак!E37</f>
        <v>2.9</v>
      </c>
      <c r="I65" s="43">
        <f>[1]завтрак!F37</f>
        <v>11.2</v>
      </c>
      <c r="J65" s="43">
        <f>[1]завтрак!G37</f>
        <v>86</v>
      </c>
      <c r="K65" s="44" t="str">
        <f>[1]завтрак!A37</f>
        <v>54-23гн</v>
      </c>
      <c r="L65" s="43">
        <f>[2]Лист1!L65</f>
        <v>11.29</v>
      </c>
    </row>
    <row r="66" spans="1:12" ht="15">
      <c r="A66" s="23"/>
      <c r="B66" s="15"/>
      <c r="C66" s="11"/>
      <c r="D66" s="7" t="s">
        <v>23</v>
      </c>
      <c r="E66" s="42" t="str">
        <f>[1]завтрак!B38</f>
        <v>Хлеб пшеничный</v>
      </c>
      <c r="F66" s="43">
        <f>[1]завтрак!C38</f>
        <v>30</v>
      </c>
      <c r="G66" s="43">
        <f>[1]завтрак!D38</f>
        <v>2.2999999999999998</v>
      </c>
      <c r="H66" s="43">
        <f>[1]завтрак!E38</f>
        <v>0.2</v>
      </c>
      <c r="I66" s="43">
        <f>[1]завтрак!F38</f>
        <v>14.8</v>
      </c>
      <c r="J66" s="43">
        <f>[1]завтрак!G38</f>
        <v>70.3</v>
      </c>
      <c r="K66" s="44" t="str">
        <f>[1]завтрак!A38</f>
        <v>Пром.</v>
      </c>
      <c r="L66" s="43">
        <f>[2]Лист1!L66</f>
        <v>1.62</v>
      </c>
    </row>
    <row r="67" spans="1:12" ht="15">
      <c r="A67" s="23"/>
      <c r="B67" s="15"/>
      <c r="C67" s="11"/>
      <c r="D67" s="7" t="s">
        <v>24</v>
      </c>
      <c r="E67" s="42" t="str">
        <f t="shared" ref="E67:K67" si="0">E10</f>
        <v xml:space="preserve">Фрукт </v>
      </c>
      <c r="F67" s="43">
        <f t="shared" si="0"/>
        <v>100</v>
      </c>
      <c r="G67" s="43">
        <f t="shared" si="0"/>
        <v>0.8</v>
      </c>
      <c r="H67" s="43">
        <f t="shared" si="0"/>
        <v>0.2</v>
      </c>
      <c r="I67" s="43">
        <f t="shared" si="0"/>
        <v>7.5</v>
      </c>
      <c r="J67" s="43">
        <f t="shared" si="0"/>
        <v>35</v>
      </c>
      <c r="K67" s="44" t="str">
        <f t="shared" si="0"/>
        <v>Пром.</v>
      </c>
      <c r="L67" s="43">
        <f>[2]Лист1!L67</f>
        <v>11</v>
      </c>
    </row>
    <row r="68" spans="1:12" ht="15">
      <c r="A68" s="23"/>
      <c r="B68" s="15"/>
      <c r="C68" s="11"/>
      <c r="D68" s="6"/>
      <c r="E68" s="42" t="str">
        <f>[1]завтрак!B34</f>
        <v>Овощи в нарезке (Расчет: огурец)4</v>
      </c>
      <c r="F68" s="43">
        <f>[1]завтрак!C34</f>
        <v>60</v>
      </c>
      <c r="G68" s="43">
        <f>[1]завтрак!D34</f>
        <v>0.4</v>
      </c>
      <c r="H68" s="43">
        <f>[1]завтрак!E34</f>
        <v>0</v>
      </c>
      <c r="I68" s="43">
        <f>[1]завтрак!F34</f>
        <v>1.1000000000000001</v>
      </c>
      <c r="J68" s="43">
        <f>[1]завтрак!G34</f>
        <v>6.3</v>
      </c>
      <c r="K68" s="44" t="str">
        <f>[1]завтрак!$A$34</f>
        <v>54-2з</v>
      </c>
      <c r="L68" s="43">
        <f>[2]Лист1!L68</f>
        <v>5.52</v>
      </c>
    </row>
    <row r="69" spans="1:12" ht="15">
      <c r="A69" s="23"/>
      <c r="B69" s="15"/>
      <c r="C69" s="11"/>
      <c r="D69" s="6"/>
      <c r="E69" s="42" t="str">
        <f>[1]завтрак!B39</f>
        <v>Хлеб ржаной</v>
      </c>
      <c r="F69" s="43">
        <f>[1]завтрак!C39</f>
        <v>20</v>
      </c>
      <c r="G69" s="43">
        <f>[1]завтрак!D39</f>
        <v>1.3</v>
      </c>
      <c r="H69" s="43">
        <f>[1]завтрак!E39</f>
        <v>0.2</v>
      </c>
      <c r="I69" s="43">
        <f>[1]завтрак!F39</f>
        <v>6.7</v>
      </c>
      <c r="J69" s="43">
        <f>[1]завтрак!G39</f>
        <v>34.200000000000003</v>
      </c>
      <c r="K69" s="44" t="str">
        <f>[1]завтрак!$A$39</f>
        <v>Пром.</v>
      </c>
      <c r="L69" s="43">
        <f>[2]Лист1!L69</f>
        <v>1.08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>SUM(G63:G69)</f>
        <v>26</v>
      </c>
      <c r="H70" s="19">
        <f>SUM(H63:H69)</f>
        <v>13.099999999999998</v>
      </c>
      <c r="I70" s="19">
        <f>SUM(I63:I69)</f>
        <v>73.899999999999991</v>
      </c>
      <c r="J70" s="19">
        <f>SUM(J63:J69)</f>
        <v>517.80000000000007</v>
      </c>
      <c r="K70" s="25"/>
      <c r="L70" s="19">
        <f>SUM(L63:L69)</f>
        <v>85.03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660</v>
      </c>
      <c r="G81" s="32">
        <f>G70+G80</f>
        <v>26</v>
      </c>
      <c r="H81" s="32">
        <f>H70+H80</f>
        <v>13.099999999999998</v>
      </c>
      <c r="I81" s="32">
        <f>I70+I80</f>
        <v>73.899999999999991</v>
      </c>
      <c r="J81" s="32">
        <f>J70+J80</f>
        <v>517.80000000000007</v>
      </c>
      <c r="K81" s="32"/>
      <c r="L81" s="32">
        <f>L70+L80</f>
        <v>85.03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tr">
        <f>[1]завтрак!B44</f>
        <v>Каша гречневая рассыпчатая</v>
      </c>
      <c r="F82" s="40">
        <f>[1]завтрак!C44</f>
        <v>150</v>
      </c>
      <c r="G82" s="40">
        <f>[1]завтрак!D44</f>
        <v>8.1999999999999993</v>
      </c>
      <c r="H82" s="40">
        <f>[1]завтрак!E44</f>
        <v>6.3</v>
      </c>
      <c r="I82" s="40">
        <f>[1]завтрак!F44</f>
        <v>35.9</v>
      </c>
      <c r="J82" s="40">
        <f>[1]завтрак!G44</f>
        <v>233.7</v>
      </c>
      <c r="K82" s="41" t="str">
        <f>[1]завтрак!A44</f>
        <v>54-4г</v>
      </c>
      <c r="L82" s="40">
        <f>[2]Лист1!L82</f>
        <v>9.89</v>
      </c>
    </row>
    <row r="83" spans="1:12" ht="15">
      <c r="A83" s="23"/>
      <c r="B83" s="15"/>
      <c r="C83" s="11"/>
      <c r="D83" s="6"/>
      <c r="E83" s="42" t="str">
        <f>[1]завтрак!B45</f>
        <v>Бефстроганов из отварной говядины</v>
      </c>
      <c r="F83" s="43">
        <f>[1]завтрак!C45</f>
        <v>90</v>
      </c>
      <c r="G83" s="43">
        <f>[1]завтрак!D45</f>
        <v>13.5</v>
      </c>
      <c r="H83" s="43">
        <f>[1]завтрак!E45</f>
        <v>14</v>
      </c>
      <c r="I83" s="43">
        <f>[1]завтрак!F45</f>
        <v>2.1</v>
      </c>
      <c r="J83" s="43">
        <f>[1]завтрак!G45</f>
        <v>188.3</v>
      </c>
      <c r="K83" s="44" t="str">
        <f>[1]завтрак!A45</f>
        <v xml:space="preserve">54-1м </v>
      </c>
      <c r="L83" s="43">
        <f>[2]Лист1!L83</f>
        <v>35.89</v>
      </c>
    </row>
    <row r="84" spans="1:12" ht="15">
      <c r="A84" s="23"/>
      <c r="B84" s="15"/>
      <c r="C84" s="11"/>
      <c r="D84" s="7" t="s">
        <v>22</v>
      </c>
      <c r="E84" s="42" t="str">
        <f>[1]завтрак!B46</f>
        <v>Чай с лимоном и сахаром</v>
      </c>
      <c r="F84" s="43">
        <f>[1]завтрак!C46</f>
        <v>200</v>
      </c>
      <c r="G84" s="43">
        <f>[1]завтрак!D46</f>
        <v>0.2</v>
      </c>
      <c r="H84" s="43">
        <f>[1]завтрак!E46</f>
        <v>0.1</v>
      </c>
      <c r="I84" s="43">
        <f>[1]завтрак!F46</f>
        <v>6.6</v>
      </c>
      <c r="J84" s="43">
        <f>[1]завтрак!G46</f>
        <v>27.9</v>
      </c>
      <c r="K84" s="44" t="str">
        <f>[1]завтрак!A46</f>
        <v>54-3гн</v>
      </c>
      <c r="L84" s="43">
        <f>[2]Лист1!L84</f>
        <v>3.39</v>
      </c>
    </row>
    <row r="85" spans="1:12" ht="15">
      <c r="A85" s="23"/>
      <c r="B85" s="15"/>
      <c r="C85" s="11"/>
      <c r="D85" s="7" t="s">
        <v>23</v>
      </c>
      <c r="E85" s="42" t="str">
        <f>[1]завтрак!B47</f>
        <v>Хлеб пшеничный</v>
      </c>
      <c r="F85" s="43">
        <f>[1]завтрак!C47</f>
        <v>45</v>
      </c>
      <c r="G85" s="43">
        <f>[1]завтрак!D47</f>
        <v>3.4</v>
      </c>
      <c r="H85" s="43">
        <f>[1]завтрак!E47</f>
        <v>0.4</v>
      </c>
      <c r="I85" s="43">
        <f>[1]завтрак!F47</f>
        <v>22.1</v>
      </c>
      <c r="J85" s="43">
        <f>[1]завтрак!G47</f>
        <v>105.5</v>
      </c>
      <c r="K85" s="44" t="str">
        <f>[1]завтрак!A47</f>
        <v>Пром.</v>
      </c>
      <c r="L85" s="43">
        <f>[2]Лист1!L85</f>
        <v>2.4300000000000002</v>
      </c>
    </row>
    <row r="86" spans="1:12" ht="15">
      <c r="A86" s="23"/>
      <c r="B86" s="15"/>
      <c r="C86" s="11"/>
      <c r="D86" s="7" t="s">
        <v>24</v>
      </c>
      <c r="E86" s="42" t="s">
        <v>45</v>
      </c>
      <c r="F86" s="43">
        <v>50</v>
      </c>
      <c r="G86" s="43">
        <v>0.4</v>
      </c>
      <c r="H86" s="43">
        <v>0.1</v>
      </c>
      <c r="I86" s="43">
        <v>3.75</v>
      </c>
      <c r="J86" s="43">
        <v>15.25</v>
      </c>
      <c r="K86" s="44" t="s">
        <v>40</v>
      </c>
      <c r="L86" s="43">
        <f>[2]Лист1!L86</f>
        <v>5.5</v>
      </c>
    </row>
    <row r="87" spans="1:12" ht="15">
      <c r="A87" s="23"/>
      <c r="B87" s="15"/>
      <c r="C87" s="11"/>
      <c r="D87" s="6"/>
      <c r="E87" s="42" t="str">
        <f>[1]завтрак!B43</f>
        <v>Сыр твердых сортов в нарезке</v>
      </c>
      <c r="F87" s="43">
        <f>[1]завтрак!C43</f>
        <v>15</v>
      </c>
      <c r="G87" s="43">
        <f>[1]завтрак!D43</f>
        <v>3.5</v>
      </c>
      <c r="H87" s="43">
        <f>[1]завтрак!E43</f>
        <v>4.45</v>
      </c>
      <c r="I87" s="43">
        <f>[1]завтрак!F43</f>
        <v>0</v>
      </c>
      <c r="J87" s="43">
        <f>[1]завтрак!G43</f>
        <v>53.75</v>
      </c>
      <c r="K87" s="44" t="str">
        <f>[1]завтрак!$A$43</f>
        <v>54-1з</v>
      </c>
      <c r="L87" s="43">
        <f>[2]Лист1!L87</f>
        <v>9.98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>SUM(G82:G88)</f>
        <v>29.199999999999996</v>
      </c>
      <c r="H89" s="19">
        <f>SUM(H82:H88)</f>
        <v>25.35</v>
      </c>
      <c r="I89" s="19">
        <f>SUM(I82:I88)</f>
        <v>70.45</v>
      </c>
      <c r="J89" s="19">
        <f>SUM(J82:J88)</f>
        <v>624.4</v>
      </c>
      <c r="K89" s="25"/>
      <c r="L89" s="19">
        <f>SUM(L82:L88)</f>
        <v>67.08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550</v>
      </c>
      <c r="G100" s="32">
        <f>G89+G99</f>
        <v>29.199999999999996</v>
      </c>
      <c r="H100" s="32">
        <f>H89+H99</f>
        <v>25.35</v>
      </c>
      <c r="I100" s="32">
        <f>I89+I99</f>
        <v>70.45</v>
      </c>
      <c r="J100" s="32">
        <f>J89+J99</f>
        <v>624.4</v>
      </c>
      <c r="K100" s="32"/>
      <c r="L100" s="32">
        <f>L89+L99</f>
        <v>67.08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tr">
        <f>[1]завтрак!B53</f>
        <v>Плов из отварной говядины</v>
      </c>
      <c r="F101" s="40">
        <f>[1]завтрак!C53</f>
        <v>200</v>
      </c>
      <c r="G101" s="40">
        <f>[1]завтрак!D53</f>
        <v>15.3</v>
      </c>
      <c r="H101" s="40">
        <f>[1]завтрак!E53</f>
        <v>14.7</v>
      </c>
      <c r="I101" s="40">
        <f>[1]завтрак!F53</f>
        <v>38.6</v>
      </c>
      <c r="J101" s="40">
        <f>[1]завтрак!G53</f>
        <v>348.2</v>
      </c>
      <c r="K101" s="41" t="str">
        <f>[1]завтрак!A53</f>
        <v xml:space="preserve">54-11м </v>
      </c>
      <c r="L101" s="40">
        <f>[2]Лист1!L101</f>
        <v>42.26</v>
      </c>
    </row>
    <row r="102" spans="1:12" ht="15">
      <c r="A102" s="23"/>
      <c r="B102" s="15"/>
      <c r="C102" s="11"/>
      <c r="D102" s="6"/>
      <c r="E102" s="42" t="str">
        <f>[1]завтрак!B54</f>
        <v>Салат из белокочанной капусты с морковью1</v>
      </c>
      <c r="F102" s="43">
        <f>[1]завтрак!C54</f>
        <v>60</v>
      </c>
      <c r="G102" s="43">
        <f>[1]завтрак!D54</f>
        <v>1</v>
      </c>
      <c r="H102" s="43">
        <f>[1]завтрак!E54</f>
        <v>6.1</v>
      </c>
      <c r="I102" s="43">
        <f>[1]завтрак!F54</f>
        <v>5.8</v>
      </c>
      <c r="J102" s="43">
        <f>[1]завтрак!G54</f>
        <v>81.5</v>
      </c>
      <c r="K102" s="44" t="str">
        <f>[1]завтрак!A54</f>
        <v>54-8з</v>
      </c>
      <c r="L102" s="43">
        <f>[2]Лист1!L102</f>
        <v>14.84</v>
      </c>
    </row>
    <row r="103" spans="1:12" ht="15">
      <c r="A103" s="23"/>
      <c r="B103" s="15"/>
      <c r="C103" s="11"/>
      <c r="D103" s="7" t="s">
        <v>22</v>
      </c>
      <c r="E103" s="42" t="str">
        <f>[1]завтрак!B55</f>
        <v>Чай с сахаром</v>
      </c>
      <c r="F103" s="43">
        <f>[1]завтрак!C55</f>
        <v>200</v>
      </c>
      <c r="G103" s="43">
        <f>[1]завтрак!D55</f>
        <v>0.2</v>
      </c>
      <c r="H103" s="43">
        <f>[1]завтрак!E55</f>
        <v>0</v>
      </c>
      <c r="I103" s="43">
        <f>[1]завтрак!F55</f>
        <v>6.4</v>
      </c>
      <c r="J103" s="43">
        <f>[1]завтрак!G55</f>
        <v>26.8</v>
      </c>
      <c r="K103" s="44" t="str">
        <f>[1]завтрак!A55</f>
        <v>54-2гн</v>
      </c>
      <c r="L103" s="43">
        <f>[2]Лист1!L103</f>
        <v>1.59</v>
      </c>
    </row>
    <row r="104" spans="1:12" ht="15">
      <c r="A104" s="23"/>
      <c r="B104" s="15"/>
      <c r="C104" s="11"/>
      <c r="D104" s="7" t="s">
        <v>23</v>
      </c>
      <c r="E104" s="42" t="str">
        <f>[1]завтрак!B56</f>
        <v>Хлеб пшеничный</v>
      </c>
      <c r="F104" s="43">
        <f>[1]завтрак!C56</f>
        <v>45</v>
      </c>
      <c r="G104" s="43">
        <f>[1]завтрак!D56</f>
        <v>3.4</v>
      </c>
      <c r="H104" s="43">
        <f>[1]завтрак!E56</f>
        <v>0.4</v>
      </c>
      <c r="I104" s="43">
        <f>[1]завтрак!F56</f>
        <v>22.1</v>
      </c>
      <c r="J104" s="43">
        <f>[1]завтрак!G56</f>
        <v>105.5</v>
      </c>
      <c r="K104" s="44" t="str">
        <f>[1]завтрак!A56</f>
        <v>Пром.</v>
      </c>
      <c r="L104" s="43">
        <f>[2]Лист1!L104</f>
        <v>2.4300000000000002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>
        <f>[2]Лист1!L105</f>
        <v>0</v>
      </c>
    </row>
    <row r="106" spans="1:12" ht="15">
      <c r="A106" s="23"/>
      <c r="B106" s="15"/>
      <c r="C106" s="11"/>
      <c r="D106" s="6"/>
      <c r="E106" s="42" t="str">
        <f>[1]завтрак!B57</f>
        <v>Хлеб ржаной</v>
      </c>
      <c r="F106" s="43">
        <f>[1]завтрак!C57</f>
        <v>25</v>
      </c>
      <c r="G106" s="43">
        <f>[1]завтрак!D57</f>
        <v>1.7</v>
      </c>
      <c r="H106" s="43">
        <f>[1]завтрак!E57</f>
        <v>0.3</v>
      </c>
      <c r="I106" s="43">
        <f>[1]завтрак!F57</f>
        <v>8.4</v>
      </c>
      <c r="J106" s="43">
        <f>[1]завтрак!G57</f>
        <v>42.7</v>
      </c>
      <c r="K106" s="44" t="s">
        <v>40</v>
      </c>
      <c r="L106" s="43">
        <f>[2]Лист1!L106</f>
        <v>1.35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f>[2]Лист1!L107</f>
        <v>0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>SUM(G101:G107)</f>
        <v>21.599999999999998</v>
      </c>
      <c r="H108" s="19">
        <f>SUM(H101:H107)</f>
        <v>21.499999999999996</v>
      </c>
      <c r="I108" s="19">
        <f>SUM(I101:I107)</f>
        <v>81.300000000000011</v>
      </c>
      <c r="J108" s="19">
        <f>SUM(J101:J107)</f>
        <v>604.70000000000005</v>
      </c>
      <c r="K108" s="25"/>
      <c r="L108" s="19">
        <f>SUM(L101:L107)</f>
        <v>62.47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530</v>
      </c>
      <c r="G119" s="32">
        <f>G108+G118</f>
        <v>21.599999999999998</v>
      </c>
      <c r="H119" s="32">
        <f>H108+H118</f>
        <v>21.499999999999996</v>
      </c>
      <c r="I119" s="32">
        <f>I108+I118</f>
        <v>81.300000000000011</v>
      </c>
      <c r="J119" s="32">
        <f>J108+J118</f>
        <v>604.70000000000005</v>
      </c>
      <c r="K119" s="32"/>
      <c r="L119" s="32">
        <f>L108+L118</f>
        <v>62.47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tr">
        <f>[1]завтрак!B62</f>
        <v>Макароны отварные с овощами</v>
      </c>
      <c r="F120" s="40">
        <f>[1]завтрак!C62</f>
        <v>150</v>
      </c>
      <c r="G120" s="40">
        <f>[1]завтрак!D62</f>
        <v>4.7</v>
      </c>
      <c r="H120" s="40">
        <f>[1]завтрак!E62</f>
        <v>6.2</v>
      </c>
      <c r="I120" s="40">
        <f>[1]завтрак!F62</f>
        <v>26.5</v>
      </c>
      <c r="J120" s="40">
        <f>[1]завтрак!G62</f>
        <v>180.7</v>
      </c>
      <c r="K120" s="41" t="str">
        <f>[1]завтрак!A62</f>
        <v>54-2г</v>
      </c>
      <c r="L120" s="40">
        <f>[2]Лист1!L120</f>
        <v>14.23</v>
      </c>
    </row>
    <row r="121" spans="1:12" ht="15">
      <c r="A121" s="14"/>
      <c r="B121" s="15"/>
      <c r="C121" s="11"/>
      <c r="D121" s="6"/>
      <c r="E121" s="42" t="str">
        <f>[1]завтрак!B63</f>
        <v>Курица тушеная с морковью</v>
      </c>
      <c r="F121" s="43">
        <f>[1]завтрак!C63</f>
        <v>100</v>
      </c>
      <c r="G121" s="43">
        <f>[1]завтрак!D63</f>
        <v>14.1</v>
      </c>
      <c r="H121" s="43">
        <f>[1]завтрак!E63</f>
        <v>5.8</v>
      </c>
      <c r="I121" s="43">
        <f>[1]завтрак!F63</f>
        <v>4.4000000000000004</v>
      </c>
      <c r="J121" s="43">
        <f>[1]завтрак!G63</f>
        <v>126.4</v>
      </c>
      <c r="K121" s="44" t="str">
        <f>[1]завтрак!A63</f>
        <v>54-25м</v>
      </c>
      <c r="L121" s="43">
        <f>[2]Лист1!L121</f>
        <v>31.29</v>
      </c>
    </row>
    <row r="122" spans="1:12" ht="15">
      <c r="A122" s="14"/>
      <c r="B122" s="15"/>
      <c r="C122" s="11"/>
      <c r="D122" s="7" t="s">
        <v>22</v>
      </c>
      <c r="E122" s="42" t="str">
        <f>[1]завтрак!B64</f>
        <v>Чай с лимоном и сахаром</v>
      </c>
      <c r="F122" s="43">
        <f>[1]завтрак!C64</f>
        <v>200</v>
      </c>
      <c r="G122" s="43">
        <f>[1]завтрак!D64</f>
        <v>0.2</v>
      </c>
      <c r="H122" s="43">
        <f>[1]завтрак!E64</f>
        <v>0.1</v>
      </c>
      <c r="I122" s="43">
        <f>[1]завтрак!F64</f>
        <v>6.6</v>
      </c>
      <c r="J122" s="43">
        <f>[1]завтрак!G64</f>
        <v>27.9</v>
      </c>
      <c r="K122" s="44" t="str">
        <f>[1]завтрак!A64</f>
        <v>54-3гн</v>
      </c>
      <c r="L122" s="43">
        <f>[2]Лист1!L122</f>
        <v>3.39</v>
      </c>
    </row>
    <row r="123" spans="1:12" ht="15">
      <c r="A123" s="14"/>
      <c r="B123" s="15"/>
      <c r="C123" s="11"/>
      <c r="D123" s="7" t="s">
        <v>23</v>
      </c>
      <c r="E123" s="42" t="str">
        <f>[1]завтрак!B65</f>
        <v>Хлеб пшеничный</v>
      </c>
      <c r="F123" s="43">
        <f>[1]завтрак!C65</f>
        <v>45</v>
      </c>
      <c r="G123" s="43">
        <f>[1]завтрак!D65</f>
        <v>3.4</v>
      </c>
      <c r="H123" s="43">
        <f>[1]завтрак!E65</f>
        <v>0.4</v>
      </c>
      <c r="I123" s="43">
        <f>[1]завтрак!F65</f>
        <v>22.1</v>
      </c>
      <c r="J123" s="43">
        <f>[1]завтрак!G65</f>
        <v>105.5</v>
      </c>
      <c r="K123" s="44" t="str">
        <f>[1]завтрак!A65</f>
        <v>Пром.</v>
      </c>
      <c r="L123" s="43">
        <f>[2]Лист1!L123</f>
        <v>2.4300000000000002</v>
      </c>
    </row>
    <row r="124" spans="1:12" ht="15">
      <c r="A124" s="14"/>
      <c r="B124" s="15"/>
      <c r="C124" s="11"/>
      <c r="D124" s="7" t="s">
        <v>24</v>
      </c>
      <c r="E124" s="42" t="str">
        <f t="shared" ref="E124:K124" si="1">E86</f>
        <v xml:space="preserve">Фрукт </v>
      </c>
      <c r="F124" s="43">
        <f t="shared" si="1"/>
        <v>50</v>
      </c>
      <c r="G124" s="43">
        <f t="shared" si="1"/>
        <v>0.4</v>
      </c>
      <c r="H124" s="43">
        <f t="shared" si="1"/>
        <v>0.1</v>
      </c>
      <c r="I124" s="43">
        <f t="shared" si="1"/>
        <v>3.75</v>
      </c>
      <c r="J124" s="43">
        <f t="shared" si="1"/>
        <v>15.25</v>
      </c>
      <c r="K124" s="44" t="str">
        <f t="shared" si="1"/>
        <v>Пром.</v>
      </c>
      <c r="L124" s="43">
        <v>5.5</v>
      </c>
    </row>
    <row r="125" spans="1:12" ht="15">
      <c r="A125" s="14"/>
      <c r="B125" s="15"/>
      <c r="C125" s="11"/>
      <c r="D125" s="6"/>
      <c r="E125" s="42" t="str">
        <f>[1]завтрак!B61</f>
        <v>Овощи в нарезке (Расчет: помидор)4</v>
      </c>
      <c r="F125" s="43">
        <f>[1]завтрак!C61</f>
        <v>60</v>
      </c>
      <c r="G125" s="43">
        <f>[1]завтрак!D61</f>
        <v>0.7</v>
      </c>
      <c r="H125" s="43">
        <f>[1]завтрак!E61</f>
        <v>0.1</v>
      </c>
      <c r="I125" s="43">
        <f>[1]завтрак!F61</f>
        <v>2.2999999999999998</v>
      </c>
      <c r="J125" s="43">
        <f>[1]завтрак!G61</f>
        <v>12.8</v>
      </c>
      <c r="K125" s="44" t="str">
        <f>[1]завтрак!$A$61</f>
        <v>54-3з</v>
      </c>
      <c r="L125" s="43">
        <f>[2]Лист1!L125</f>
        <v>4.8</v>
      </c>
    </row>
    <row r="126" spans="1:12" ht="15">
      <c r="A126" s="14"/>
      <c r="B126" s="15"/>
      <c r="C126" s="11"/>
      <c r="D126" s="6"/>
      <c r="E126" s="42" t="str">
        <f>[1]завтрак!B66</f>
        <v>Хлеб ржаной</v>
      </c>
      <c r="F126" s="43">
        <f>[1]завтрак!C66</f>
        <v>25</v>
      </c>
      <c r="G126" s="43">
        <f>[1]завтрак!D66</f>
        <v>1.7</v>
      </c>
      <c r="H126" s="43">
        <f>[1]завтрак!E66</f>
        <v>0.3</v>
      </c>
      <c r="I126" s="43">
        <f>[1]завтрак!F66</f>
        <v>8.4</v>
      </c>
      <c r="J126" s="43">
        <f>[1]завтрак!G66</f>
        <v>42.7</v>
      </c>
      <c r="K126" s="44" t="str">
        <f>$K$123</f>
        <v>Пром.</v>
      </c>
      <c r="L126" s="43">
        <f>[2]Лист1!L126</f>
        <v>1.35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>SUM(G120:G126)</f>
        <v>25.199999999999996</v>
      </c>
      <c r="H127" s="19">
        <f>SUM(H120:H126)</f>
        <v>13</v>
      </c>
      <c r="I127" s="19">
        <f>SUM(I120:I126)</f>
        <v>74.050000000000011</v>
      </c>
      <c r="J127" s="19">
        <f>SUM(J120:J126)</f>
        <v>511.25</v>
      </c>
      <c r="K127" s="25"/>
      <c r="L127" s="19">
        <f>SUM(L120:L126)</f>
        <v>62.989999999999995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630</v>
      </c>
      <c r="G138" s="32">
        <f>G127+G137</f>
        <v>25.199999999999996</v>
      </c>
      <c r="H138" s="32">
        <f>H127+H137</f>
        <v>13</v>
      </c>
      <c r="I138" s="32">
        <f>I127+I137</f>
        <v>74.050000000000011</v>
      </c>
      <c r="J138" s="32">
        <f>J127+J137</f>
        <v>511.25</v>
      </c>
      <c r="K138" s="32"/>
      <c r="L138" s="32">
        <f>L127+L137</f>
        <v>62.989999999999995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tr">
        <f>[1]завтрак!B71</f>
        <v>Горошница</v>
      </c>
      <c r="F139" s="40">
        <f>[1]завтрак!C71</f>
        <v>150</v>
      </c>
      <c r="G139" s="40">
        <f>[1]завтрак!D71</f>
        <v>14.5</v>
      </c>
      <c r="H139" s="40">
        <f>[1]завтрак!E71</f>
        <v>1.3</v>
      </c>
      <c r="I139" s="40">
        <f>[1]завтрак!F71</f>
        <v>33.799999999999997</v>
      </c>
      <c r="J139" s="40">
        <f>[1]завтрак!G71</f>
        <v>204.8</v>
      </c>
      <c r="K139" s="41" t="str">
        <f>[1]завтрак!A71</f>
        <v>54-21г</v>
      </c>
      <c r="L139" s="40">
        <f>[2]Лист1!L139</f>
        <v>4.84</v>
      </c>
    </row>
    <row r="140" spans="1:12" ht="15">
      <c r="A140" s="23"/>
      <c r="B140" s="15"/>
      <c r="C140" s="11"/>
      <c r="D140" s="6"/>
      <c r="E140" s="42" t="str">
        <f>[1]завтрак!B72</f>
        <v>Биточек из курицы</v>
      </c>
      <c r="F140" s="43">
        <f>[1]завтрак!C72</f>
        <v>90</v>
      </c>
      <c r="G140" s="43">
        <f>[1]завтрак!D72</f>
        <v>17.2</v>
      </c>
      <c r="H140" s="43">
        <f>[1]завтрак!E72</f>
        <v>3.9</v>
      </c>
      <c r="I140" s="43">
        <f>[1]завтрак!F72</f>
        <v>12</v>
      </c>
      <c r="J140" s="43">
        <f>[1]завтрак!G72</f>
        <v>151.80000000000001</v>
      </c>
      <c r="K140" s="44" t="str">
        <f>[1]завтрак!A72</f>
        <v>54-23м</v>
      </c>
      <c r="L140" s="43">
        <f>[2]Лист1!L140</f>
        <v>26.24</v>
      </c>
    </row>
    <row r="141" spans="1:12" ht="15">
      <c r="A141" s="23"/>
      <c r="B141" s="15"/>
      <c r="C141" s="11"/>
      <c r="D141" s="7" t="s">
        <v>22</v>
      </c>
      <c r="E141" s="42" t="str">
        <f>[1]завтрак!B73</f>
        <v>Чай с сахаром</v>
      </c>
      <c r="F141" s="43">
        <f>[1]завтрак!C73</f>
        <v>200</v>
      </c>
      <c r="G141" s="43">
        <f>[1]завтрак!D73</f>
        <v>0.2</v>
      </c>
      <c r="H141" s="43">
        <f>[1]завтрак!E73</f>
        <v>0</v>
      </c>
      <c r="I141" s="43">
        <f>[1]завтрак!F73</f>
        <v>6.4</v>
      </c>
      <c r="J141" s="43">
        <f>[1]завтрак!G73</f>
        <v>26.8</v>
      </c>
      <c r="K141" s="44" t="str">
        <f>[1]завтрак!A73</f>
        <v>54-2гн</v>
      </c>
      <c r="L141" s="43">
        <f>[2]Лист1!L141</f>
        <v>1.59</v>
      </c>
    </row>
    <row r="142" spans="1:12" ht="15.75" customHeight="1">
      <c r="A142" s="23"/>
      <c r="B142" s="15"/>
      <c r="C142" s="11"/>
      <c r="D142" s="7" t="s">
        <v>23</v>
      </c>
      <c r="E142" s="42" t="str">
        <f>[1]завтрак!B74</f>
        <v>Хлеб пшеничный</v>
      </c>
      <c r="F142" s="43">
        <f>[1]завтрак!C74</f>
        <v>45</v>
      </c>
      <c r="G142" s="43">
        <f>[1]завтрак!D74</f>
        <v>3.4</v>
      </c>
      <c r="H142" s="43">
        <f>[1]завтрак!E74</f>
        <v>0.4</v>
      </c>
      <c r="I142" s="43">
        <f>[1]завтрак!F74</f>
        <v>22.1</v>
      </c>
      <c r="J142" s="43">
        <f>[1]завтрак!G74</f>
        <v>105.5</v>
      </c>
      <c r="K142" s="44" t="str">
        <f>[1]завтрак!A74</f>
        <v>Пром.</v>
      </c>
      <c r="L142" s="43">
        <f>[2]Лист1!L142</f>
        <v>2.4300000000000002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>
        <f>[2]Лист1!L143</f>
        <v>0</v>
      </c>
    </row>
    <row r="144" spans="1:12" ht="15">
      <c r="A144" s="23"/>
      <c r="B144" s="15"/>
      <c r="C144" s="11"/>
      <c r="D144" s="6"/>
      <c r="E144" s="42" t="str">
        <f>[1]завтрак!B70</f>
        <v>Сыр твердых сортов в нарезке</v>
      </c>
      <c r="F144" s="43">
        <f>[1]завтрак!C70</f>
        <v>15</v>
      </c>
      <c r="G144" s="43">
        <f>[1]завтрак!D70</f>
        <v>3.5</v>
      </c>
      <c r="H144" s="43">
        <f>[1]завтрак!E70</f>
        <v>4.4000000000000004</v>
      </c>
      <c r="I144" s="43">
        <f>[1]завтрак!F70</f>
        <v>0</v>
      </c>
      <c r="J144" s="43">
        <f>[1]завтрак!G70</f>
        <v>53.7</v>
      </c>
      <c r="K144" s="44" t="s">
        <v>39</v>
      </c>
      <c r="L144" s="43">
        <f>[2]Лист1!L144</f>
        <v>9.98</v>
      </c>
    </row>
    <row r="145" spans="1:12" ht="15">
      <c r="A145" s="23"/>
      <c r="B145" s="15"/>
      <c r="C145" s="11"/>
      <c r="D145" s="6"/>
      <c r="E145" s="42" t="s">
        <v>42</v>
      </c>
      <c r="F145" s="43">
        <v>25</v>
      </c>
      <c r="G145" s="43">
        <v>1.7</v>
      </c>
      <c r="H145" s="43">
        <v>0.3</v>
      </c>
      <c r="I145" s="43">
        <v>8.4</v>
      </c>
      <c r="J145" s="43">
        <v>42.7</v>
      </c>
      <c r="K145" s="44" t="str">
        <f>[1]завтрак!$A$75</f>
        <v>Пром.</v>
      </c>
      <c r="L145" s="43">
        <f>[2]Лист1!L145</f>
        <v>1.35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>SUM(G139:G145)</f>
        <v>40.5</v>
      </c>
      <c r="H146" s="19">
        <f>SUM(H139:H145)</f>
        <v>10.3</v>
      </c>
      <c r="I146" s="19">
        <f>SUM(I139:I145)</f>
        <v>82.7</v>
      </c>
      <c r="J146" s="19">
        <f>SUM(J139:J145)</f>
        <v>585.30000000000007</v>
      </c>
      <c r="K146" s="25"/>
      <c r="L146" s="19">
        <f>SUM(L139:L145)</f>
        <v>46.43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525</v>
      </c>
      <c r="G157" s="32">
        <f>G146+G156</f>
        <v>40.5</v>
      </c>
      <c r="H157" s="32">
        <f>H146+H156</f>
        <v>10.3</v>
      </c>
      <c r="I157" s="32">
        <f>I146+I156</f>
        <v>82.7</v>
      </c>
      <c r="J157" s="32">
        <f>J146+J156</f>
        <v>585.30000000000007</v>
      </c>
      <c r="K157" s="32"/>
      <c r="L157" s="32">
        <f>L146+L156</f>
        <v>46.43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tr">
        <f>[1]завтрак!B81</f>
        <v>Картофельное пюре</v>
      </c>
      <c r="F158" s="40">
        <f>[1]завтрак!C81</f>
        <v>150</v>
      </c>
      <c r="G158" s="40">
        <f>[1]завтрак!D81</f>
        <v>3.1</v>
      </c>
      <c r="H158" s="40">
        <f>[1]завтрак!E81</f>
        <v>5.3</v>
      </c>
      <c r="I158" s="40">
        <f>[1]завтрак!F81</f>
        <v>19.8</v>
      </c>
      <c r="J158" s="40">
        <f>[1]завтрак!G81</f>
        <v>139.4</v>
      </c>
      <c r="K158" s="41" t="str">
        <f>[1]завтрак!A81</f>
        <v>54-11г</v>
      </c>
      <c r="L158" s="40">
        <f>[2]Лист1!L158</f>
        <v>13.2</v>
      </c>
    </row>
    <row r="159" spans="1:12" ht="15">
      <c r="A159" s="23"/>
      <c r="B159" s="15"/>
      <c r="C159" s="11"/>
      <c r="D159" s="6"/>
      <c r="E159" s="42" t="str">
        <f>[1]завтрак!B82</f>
        <v>Тефтели из говядины с рисом</v>
      </c>
      <c r="F159" s="43">
        <f>[1]завтрак!I82</f>
        <v>0</v>
      </c>
      <c r="G159" s="43">
        <f>[1]завтрак!J82</f>
        <v>0</v>
      </c>
      <c r="H159" s="43">
        <f>[1]завтрак!K82</f>
        <v>0</v>
      </c>
      <c r="I159" s="43">
        <f>[1]завтрак!L82</f>
        <v>0</v>
      </c>
      <c r="J159" s="43">
        <v>179</v>
      </c>
      <c r="K159" s="44" t="str">
        <f>[1]завтрак!A82</f>
        <v>54-16м</v>
      </c>
      <c r="L159" s="43">
        <f>[2]Лист1!L159</f>
        <v>21.94</v>
      </c>
    </row>
    <row r="160" spans="1:12" ht="15">
      <c r="A160" s="23"/>
      <c r="B160" s="15"/>
      <c r="C160" s="11"/>
      <c r="D160" s="7" t="s">
        <v>22</v>
      </c>
      <c r="E160" s="42" t="str">
        <f>[1]завтрак!B84</f>
        <v>Чай с лимоном и сахаром</v>
      </c>
      <c r="F160" s="43">
        <f>[1]завтрак!C84</f>
        <v>200</v>
      </c>
      <c r="G160" s="43">
        <f>[1]завтрак!D84</f>
        <v>0.2</v>
      </c>
      <c r="H160" s="43">
        <f>[1]завтрак!E84</f>
        <v>0.1</v>
      </c>
      <c r="I160" s="43">
        <f>[1]завтрак!F84</f>
        <v>6.6</v>
      </c>
      <c r="J160" s="43">
        <f>[1]завтрак!G84</f>
        <v>27.9</v>
      </c>
      <c r="K160" s="44" t="str">
        <f>[1]завтрак!A84</f>
        <v>54-3гн</v>
      </c>
      <c r="L160" s="43">
        <f>[2]Лист1!L160</f>
        <v>3.36</v>
      </c>
    </row>
    <row r="161" spans="1:12" ht="15">
      <c r="A161" s="23"/>
      <c r="B161" s="15"/>
      <c r="C161" s="11"/>
      <c r="D161" s="7" t="s">
        <v>23</v>
      </c>
      <c r="E161" s="42" t="str">
        <f>[1]завтрак!B85</f>
        <v>Хлеб ржаной</v>
      </c>
      <c r="F161" s="43">
        <f>[1]завтрак!C85</f>
        <v>25</v>
      </c>
      <c r="G161" s="43">
        <f>[1]завтрак!D85</f>
        <v>1.7</v>
      </c>
      <c r="H161" s="43">
        <f>[1]завтрак!E85</f>
        <v>0.3</v>
      </c>
      <c r="I161" s="43">
        <f>[1]завтрак!F85</f>
        <v>8.4</v>
      </c>
      <c r="J161" s="43">
        <f>[1]завтрак!G85</f>
        <v>42.7</v>
      </c>
      <c r="K161" s="44" t="str">
        <f>[1]завтрак!A85</f>
        <v>Пром.</v>
      </c>
      <c r="L161" s="43">
        <f>[2]Лист1!L161</f>
        <v>2.4300000000000002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>
        <f>[2]Лист1!L162</f>
        <v>0</v>
      </c>
    </row>
    <row r="163" spans="1:12" ht="15">
      <c r="A163" s="23"/>
      <c r="B163" s="15"/>
      <c r="C163" s="11"/>
      <c r="D163" s="6"/>
      <c r="E163" s="42" t="str">
        <f>[1]завтрак!B80</f>
        <v>Овощи в нарезке (Расчет: огурец)4</v>
      </c>
      <c r="F163" s="43">
        <f>[1]завтрак!C80</f>
        <v>60</v>
      </c>
      <c r="G163" s="43">
        <f>[1]завтрак!D80</f>
        <v>0.4</v>
      </c>
      <c r="H163" s="43">
        <f>[1]завтрак!E80</f>
        <v>0</v>
      </c>
      <c r="I163" s="43">
        <f>[1]завтрак!F80</f>
        <v>1.1000000000000001</v>
      </c>
      <c r="J163" s="43">
        <f>[1]завтрак!G80</f>
        <v>6.3</v>
      </c>
      <c r="K163" s="44" t="str">
        <f>[1]завтрак!$A$80</f>
        <v>54-2з</v>
      </c>
      <c r="L163" s="43">
        <f>[2]Лист1!L163</f>
        <v>4.8</v>
      </c>
    </row>
    <row r="164" spans="1:12" ht="15">
      <c r="A164" s="23"/>
      <c r="B164" s="15"/>
      <c r="C164" s="11"/>
      <c r="D164" s="6"/>
      <c r="E164" s="42" t="str">
        <f>[1]завтрак!B86</f>
        <v>Хлеб пшеничный</v>
      </c>
      <c r="F164" s="43">
        <f>[1]завтрак!C86</f>
        <v>45</v>
      </c>
      <c r="G164" s="43">
        <f>[1]завтрак!D86</f>
        <v>3.4</v>
      </c>
      <c r="H164" s="43">
        <f>[1]завтрак!E86</f>
        <v>0.4</v>
      </c>
      <c r="I164" s="43">
        <f>[1]завтрак!F86</f>
        <v>22.1</v>
      </c>
      <c r="J164" s="43">
        <f>[1]завтрак!G86</f>
        <v>105.5</v>
      </c>
      <c r="K164" s="44" t="str">
        <f>[1]завтрак!$A$86</f>
        <v>Пром.</v>
      </c>
      <c r="L164" s="43">
        <f>[2]Лист1!L164</f>
        <v>1.35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480</v>
      </c>
      <c r="G165" s="19">
        <f>SUM(G158:G164)</f>
        <v>8.8000000000000007</v>
      </c>
      <c r="H165" s="19">
        <f>SUM(H158:H164)</f>
        <v>6.1</v>
      </c>
      <c r="I165" s="19">
        <f>SUM(I158:I164)</f>
        <v>58</v>
      </c>
      <c r="J165" s="19">
        <f>SUM(J158:J164)</f>
        <v>500.79999999999995</v>
      </c>
      <c r="K165" s="25"/>
      <c r="L165" s="19">
        <f>SUM(L158:L164)</f>
        <v>47.08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480</v>
      </c>
      <c r="G176" s="32">
        <f>G165+G175</f>
        <v>8.8000000000000007</v>
      </c>
      <c r="H176" s="32">
        <f>H165+H175</f>
        <v>6.1</v>
      </c>
      <c r="I176" s="32">
        <f>I165+I175</f>
        <v>58</v>
      </c>
      <c r="J176" s="32">
        <f>J165+J175</f>
        <v>500.79999999999995</v>
      </c>
      <c r="K176" s="32"/>
      <c r="L176" s="32">
        <f>L165+L175</f>
        <v>47.08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tr">
        <f>[1]завтрак!B90</f>
        <v>Каша вязкая молочная Дружба</v>
      </c>
      <c r="F177" s="40">
        <f>[1]завтрак!C90</f>
        <v>100</v>
      </c>
      <c r="G177" s="40">
        <f>[1]завтрак!D90</f>
        <v>2.5</v>
      </c>
      <c r="H177" s="40">
        <f>[1]завтрак!E90</f>
        <v>2.9</v>
      </c>
      <c r="I177" s="40">
        <f>[1]завтрак!F90</f>
        <v>12.05</v>
      </c>
      <c r="J177" s="40">
        <f>[1]завтрак!G90</f>
        <v>84.45</v>
      </c>
      <c r="K177" s="41" t="str">
        <f>[1]завтрак!A90</f>
        <v>54-16к</v>
      </c>
      <c r="L177" s="40">
        <f>[2]Лист1!L177</f>
        <v>14.15</v>
      </c>
    </row>
    <row r="178" spans="1:12" ht="15">
      <c r="A178" s="23"/>
      <c r="B178" s="15"/>
      <c r="C178" s="11"/>
      <c r="D178" s="6"/>
      <c r="E178" s="42" t="str">
        <f>[1]завтрак!B91</f>
        <v>Запеканка из творога</v>
      </c>
      <c r="F178" s="43">
        <f>[1]завтрак!C91</f>
        <v>75</v>
      </c>
      <c r="G178" s="43">
        <f>[1]завтрак!D91</f>
        <v>14.8</v>
      </c>
      <c r="H178" s="43">
        <f>[1]завтрак!E91</f>
        <v>5.3</v>
      </c>
      <c r="I178" s="43">
        <f>[1]завтрак!F91</f>
        <v>10.8</v>
      </c>
      <c r="J178" s="43">
        <f>[1]завтрак!G91</f>
        <v>150.6</v>
      </c>
      <c r="K178" s="44" t="str">
        <f>[1]завтрак!A91</f>
        <v xml:space="preserve">54-1т                                     </v>
      </c>
      <c r="L178" s="43">
        <v>23.23</v>
      </c>
    </row>
    <row r="179" spans="1:12" ht="15">
      <c r="A179" s="23"/>
      <c r="B179" s="15"/>
      <c r="C179" s="11"/>
      <c r="D179" s="7" t="s">
        <v>22</v>
      </c>
      <c r="E179" s="42" t="str">
        <f>[1]завтрак!B93</f>
        <v>Какао с молоком</v>
      </c>
      <c r="F179" s="43">
        <f>[1]завтрак!C93</f>
        <v>200</v>
      </c>
      <c r="G179" s="43">
        <f>[1]завтрак!D93</f>
        <v>4.7</v>
      </c>
      <c r="H179" s="43">
        <f>[1]завтрак!E93</f>
        <v>3.5</v>
      </c>
      <c r="I179" s="43">
        <f>[1]завтрак!F93</f>
        <v>12.5</v>
      </c>
      <c r="J179" s="43">
        <f>[1]завтрак!G93</f>
        <v>100.4</v>
      </c>
      <c r="K179" s="44" t="str">
        <f>[1]завтрак!$A$93</f>
        <v>54-21гн</v>
      </c>
      <c r="L179" s="43">
        <f>[2]Лист1!L179</f>
        <v>14.64</v>
      </c>
    </row>
    <row r="180" spans="1:12" ht="15">
      <c r="A180" s="23"/>
      <c r="B180" s="15"/>
      <c r="C180" s="11"/>
      <c r="D180" s="7" t="s">
        <v>23</v>
      </c>
      <c r="E180" s="42" t="str">
        <f>[1]завтрак!B95</f>
        <v>Хлеб пшеничный</v>
      </c>
      <c r="F180" s="43">
        <f>[1]завтрак!C95</f>
        <v>30</v>
      </c>
      <c r="G180" s="43">
        <f>[1]завтрак!D95</f>
        <v>2.2999999999999998</v>
      </c>
      <c r="H180" s="43">
        <f>[1]завтрак!E95</f>
        <v>0.2</v>
      </c>
      <c r="I180" s="43">
        <f>[1]завтрак!F95</f>
        <v>14.8</v>
      </c>
      <c r="J180" s="43">
        <f>[1]завтрак!G95</f>
        <v>70.3</v>
      </c>
      <c r="K180" s="44" t="s">
        <v>46</v>
      </c>
      <c r="L180" s="43">
        <f>[2]Лист1!L180</f>
        <v>1.62</v>
      </c>
    </row>
    <row r="181" spans="1:12" ht="15">
      <c r="A181" s="23"/>
      <c r="B181" s="15"/>
      <c r="C181" s="11"/>
      <c r="D181" s="7" t="s">
        <v>24</v>
      </c>
      <c r="E181" s="42" t="str">
        <f>[1]завтрак!B92</f>
        <v>Фрукт (Расчет: банан)2</v>
      </c>
      <c r="F181" s="43">
        <f>[1]завтрак!C92</f>
        <v>150</v>
      </c>
      <c r="G181" s="43">
        <f>[1]завтрак!D92</f>
        <v>2.2999999999999998</v>
      </c>
      <c r="H181" s="43">
        <f>[1]завтрак!E92</f>
        <v>0.8</v>
      </c>
      <c r="I181" s="43">
        <f>[1]завтрак!F92</f>
        <v>31.5</v>
      </c>
      <c r="J181" s="43">
        <f>[1]завтрак!G92</f>
        <v>141.80000000000001</v>
      </c>
      <c r="K181" s="44" t="s">
        <v>46</v>
      </c>
      <c r="L181" s="43">
        <f>[2]Лист1!L181</f>
        <v>11</v>
      </c>
    </row>
    <row r="182" spans="1:12" ht="15">
      <c r="A182" s="23"/>
      <c r="B182" s="15"/>
      <c r="C182" s="11"/>
      <c r="D182" s="6"/>
      <c r="E182" s="42" t="str">
        <f>[1]завтрак!B94</f>
        <v>Джем из абрикосов</v>
      </c>
      <c r="F182" s="43">
        <f>[1]завтрак!C94</f>
        <v>5</v>
      </c>
      <c r="G182" s="43">
        <f>[1]завтрак!D94</f>
        <v>0</v>
      </c>
      <c r="H182" s="43">
        <f>[1]завтрак!E94</f>
        <v>0</v>
      </c>
      <c r="I182" s="43">
        <f>[1]завтрак!F94</f>
        <v>3.6</v>
      </c>
      <c r="J182" s="43">
        <f>[1]завтрак!G94</f>
        <v>14.5</v>
      </c>
      <c r="K182" s="44" t="str">
        <f>[1]завтрак!$A$94</f>
        <v>Пром.</v>
      </c>
      <c r="L182" s="43">
        <f>[2]Лист1!L182</f>
        <v>0.9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>SUM(G177:G183)</f>
        <v>26.6</v>
      </c>
      <c r="H184" s="19">
        <f>SUM(H177:H183)</f>
        <v>12.7</v>
      </c>
      <c r="I184" s="19">
        <f>SUM(I177:I183)</f>
        <v>85.25</v>
      </c>
      <c r="J184" s="19">
        <f>SUM(J177:J183)</f>
        <v>562.05000000000007</v>
      </c>
      <c r="K184" s="25"/>
      <c r="L184" s="19">
        <f>SUM(L177:L183)</f>
        <v>65.540000000000006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560</v>
      </c>
      <c r="G195" s="32">
        <f>G184+G194</f>
        <v>26.6</v>
      </c>
      <c r="H195" s="32">
        <f>H184+H194</f>
        <v>12.7</v>
      </c>
      <c r="I195" s="32">
        <f>I184+I194</f>
        <v>85.25</v>
      </c>
      <c r="J195" s="32">
        <f>J184+J194</f>
        <v>562.05000000000007</v>
      </c>
      <c r="K195" s="32"/>
      <c r="L195" s="32">
        <f>L184+L194</f>
        <v>65.540000000000006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558.5</v>
      </c>
      <c r="G196" s="34">
        <f>(G24+G43+G62+G81+G100+G119+G138+G157+G176+G195)/(IF(G24=0,0,1)+IF(G43=0,0,1)+IF(G62=0,0,1)+IF(G81=0,0,1)+IF(G100=0,0,1)+IF(G119=0,0,1)+IF(G138=0,0,1)+IF(G157=0,0,1)+IF(G176=0,0,1)+IF(G195=0,0,1))</f>
        <v>24.839999999999996</v>
      </c>
      <c r="H196" s="34">
        <f>(H24+H43+H62+H81+H100+H119+H138+H157+H176+H195)/(IF(H24=0,0,1)+IF(H43=0,0,1)+IF(H62=0,0,1)+IF(H81=0,0,1)+IF(H100=0,0,1)+IF(H119=0,0,1)+IF(H138=0,0,1)+IF(H157=0,0,1)+IF(H176=0,0,1)+IF(H195=0,0,1))</f>
        <v>15.455000000000002</v>
      </c>
      <c r="I196" s="34">
        <f>(I24+I43+I62+I81+I100+I119+I138+I157+I176+I195)/(IF(I24=0,0,1)+IF(I43=0,0,1)+IF(I62=0,0,1)+IF(I81=0,0,1)+IF(I100=0,0,1)+IF(I119=0,0,1)+IF(I138=0,0,1)+IF(I157=0,0,1)+IF(I176=0,0,1)+IF(I195=0,0,1))</f>
        <v>73.070000000000007</v>
      </c>
      <c r="J196" s="34">
        <f>(J24+J43+J62+J81+J100+J119+J138+J157+J176+J195)/(IF(J24=0,0,1)+IF(J43=0,0,1)+IF(J62=0,0,1)+IF(J81=0,0,1)+IF(J100=0,0,1)+IF(J119=0,0,1)+IF(J138=0,0,1)+IF(J157=0,0,1)+IF(J176=0,0,1)+IF(J195=0,0,1))</f>
        <v>548.05500000000006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61.663999999999987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81:D81"/>
    <mergeCell ref="C100:D100"/>
    <mergeCell ref="C24:D24"/>
    <mergeCell ref="C62:D62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</cp:lastModifiedBy>
  <dcterms:created xsi:type="dcterms:W3CDTF">2022-05-16T14:23:56Z</dcterms:created>
  <dcterms:modified xsi:type="dcterms:W3CDTF">2023-10-25T07:16:34Z</dcterms:modified>
</cp:coreProperties>
</file>